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5600" windowHeight="9990" activeTab="0"/>
  </bookViews>
  <sheets>
    <sheet name="List1" sheetId="1" r:id="rId1"/>
    <sheet name="List2" sheetId="2" r:id="rId2"/>
  </sheets>
  <definedNames>
    <definedName name="Excel_BuiltIn__FilterDatabase_1">'List1'!$A$1:$F$167</definedName>
    <definedName name="_xlnm.Print_Titles" localSheetId="0">'List1'!$10:$11</definedName>
    <definedName name="_xlnm.Print_Area" localSheetId="0">'List1'!$A$1:$J$178</definedName>
    <definedName name="Tot_inv">'List1'!#REF!</definedName>
    <definedName name="Tot_neinv">'List1'!#REF!</definedName>
  </definedNames>
  <calcPr fullCalcOnLoad="1"/>
</workbook>
</file>

<file path=xl/sharedStrings.xml><?xml version="1.0" encoding="utf-8"?>
<sst xmlns="http://schemas.openxmlformats.org/spreadsheetml/2006/main" count="587" uniqueCount="353">
  <si>
    <t>Webové stránky o problematice celiakie pro celiaky a širokou veřejnost</t>
  </si>
  <si>
    <t>228 49 491</t>
  </si>
  <si>
    <t>150 60 306</t>
  </si>
  <si>
    <t>265 28 843</t>
  </si>
  <si>
    <t>708 37 791</t>
  </si>
  <si>
    <t>Právnické subjekty:</t>
  </si>
  <si>
    <t>Přisedni si</t>
  </si>
  <si>
    <t xml:space="preserve">Práh - destigmatizace duševního onemocnění </t>
  </si>
  <si>
    <t>Poradenské aktivity pro celiaky a širokou veřejnost v otázkách problematiky celiakie a bezlepkové diety</t>
  </si>
  <si>
    <t>Dobrovolníci v nemocnici - DC Lékořice v Thomayerově nemocnici</t>
  </si>
  <si>
    <t>266 52 561</t>
  </si>
  <si>
    <t>Život bez bariér, o.s., Lomená 533, 509 01  Nová Paka</t>
  </si>
  <si>
    <t>Noviny Pečuj doma</t>
  </si>
  <si>
    <t>Hromádko Zdeněk, Žandovská 308/5, 190 00 Praha 9</t>
  </si>
  <si>
    <t>000 64 190</t>
  </si>
  <si>
    <t>272 83 933</t>
  </si>
  <si>
    <t>272 56 537</t>
  </si>
  <si>
    <t>Krajská nemocnice Liberec, a.s., Husova 10, 460 63  Liberec</t>
  </si>
  <si>
    <t>Krajská nemocnice Liberec, a.s., Husova 10, 460 63 Liberec</t>
  </si>
  <si>
    <t>Rozvoj dobrovolnických aktivit v Krajské nemocnici Liberec, a.s.</t>
  </si>
  <si>
    <t>Dobrovolnická činnost pro seniory, osoby se zdravotním postižením a pacienty v nemocnici</t>
  </si>
  <si>
    <t>Vysoké školy:</t>
  </si>
  <si>
    <t>002 16 208</t>
  </si>
  <si>
    <t>Obecně prospěšné společnosti:</t>
  </si>
  <si>
    <t>SOUČET CELKEM:</t>
  </si>
  <si>
    <t>poř. číslo</t>
  </si>
  <si>
    <t>Předkladatel projektu</t>
  </si>
  <si>
    <t>Název projektu</t>
  </si>
  <si>
    <t>IČ:</t>
  </si>
  <si>
    <t>266 11 716</t>
  </si>
  <si>
    <t>Neinvestiční
prostředky</t>
  </si>
  <si>
    <t>000 64 203</t>
  </si>
  <si>
    <t>Rehabilitační centrum kochleárních implantací u dětí</t>
  </si>
  <si>
    <t>000 64 173</t>
  </si>
  <si>
    <t>002 09 805</t>
  </si>
  <si>
    <t>Masarykův onkologický ústav, Žlutý kopec 7, 656 53  Brno</t>
  </si>
  <si>
    <t>Muzikoterapie a jiné formy skupinové psychoterapie pro pacienty Masarykova onkologického ústavu</t>
  </si>
  <si>
    <t>000 64 165</t>
  </si>
  <si>
    <t>MEZISOUČET :</t>
  </si>
  <si>
    <t>265 99 481</t>
  </si>
  <si>
    <t>270 52 141</t>
  </si>
  <si>
    <t>VFN , U Nemocnice 2, 128 08  Praha 2, Klinika rehabilitačního lékařství</t>
  </si>
  <si>
    <t>Lékořice, Pod Slovany 1977/4, 128 00   Praha 2</t>
  </si>
  <si>
    <t>Dobrovolníci v nemocnici - DC Lékořice ve FN KV</t>
  </si>
  <si>
    <t>604 45 874</t>
  </si>
  <si>
    <t>Edukační kurz pro rodinné příslušníky, kterým onemocněl blízký člověk psychózou</t>
  </si>
  <si>
    <t>266 23 064</t>
  </si>
  <si>
    <t>406 12 627</t>
  </si>
  <si>
    <t xml:space="preserve">Náročná ošetřovatelská péče o chronicky nemocné pacienty v pokročilém věku </t>
  </si>
  <si>
    <t>266 66 952</t>
  </si>
  <si>
    <t>266 22 335</t>
  </si>
  <si>
    <t>004 08 298</t>
  </si>
  <si>
    <t>VIDA, Kamenická 25/551, 170 00  Praha 7</t>
  </si>
  <si>
    <t xml:space="preserve">Chcete vědět jak se žije s duševním onemocněním? Zeptejte se nás... </t>
  </si>
  <si>
    <t>184 34 673</t>
  </si>
  <si>
    <t>708 53 517</t>
  </si>
  <si>
    <t xml:space="preserve">Amelie, Šaldova 15, 186 00 Praha 8 </t>
  </si>
  <si>
    <t>Rozvoj dobrovolnického centra - dobrovolnická činnost canisterapeutických týmů</t>
  </si>
  <si>
    <t>Pokračování provozu Poradny pro celiaky</t>
  </si>
  <si>
    <t>004 99 412</t>
  </si>
  <si>
    <t>Občanské sdružení Kolumbus, Keplerova 712/32, 400 07  Ústí nad Labem</t>
  </si>
  <si>
    <t>Občanské sdružení Sedm paprsků, Spořická 328/26, 184 00  Praha 8</t>
  </si>
  <si>
    <t>Dobiášová Zuzana, Ing. - SCHICH, U Harfy 259/12, 190 00  Praha 9</t>
  </si>
  <si>
    <t>FOKUS Vysočina, 5. května 356, 580 01  Havlíčkův Brod</t>
  </si>
  <si>
    <t>654 68 562</t>
  </si>
  <si>
    <t xml:space="preserve">Dobrovolníci v nemocnicích </t>
  </si>
  <si>
    <t xml:space="preserve">Psychiatrická buňka -  podpora pacientů s psychickou poruchou před a po ukončení hospitalizace v psychiatrických léčebnách, v jejich domácím prostředí a v komunitě  </t>
  </si>
  <si>
    <t>227 24 770</t>
  </si>
  <si>
    <t>MOBILITA</t>
  </si>
  <si>
    <t>227 54 059</t>
  </si>
  <si>
    <t>Pes kamarád (dobrovolnický program na principu canisterapie)</t>
  </si>
  <si>
    <t>270 02 110</t>
  </si>
  <si>
    <t>265 48 127</t>
  </si>
  <si>
    <t>265 99 015</t>
  </si>
  <si>
    <t xml:space="preserve">Slezská diakonie, Na Nivách 259/7, 737 01  Český Těšín </t>
  </si>
  <si>
    <t>673 65 264</t>
  </si>
  <si>
    <t>186 23 433</t>
  </si>
  <si>
    <t>702 88 101</t>
  </si>
  <si>
    <t xml:space="preserve">Sdružení Práh, Tuřanská 12, 620 00 Brno-Tuřany </t>
  </si>
  <si>
    <t>Informační kampaň nemoci epidermolysis bullosa congenita v ČR</t>
  </si>
  <si>
    <t>654 00 143</t>
  </si>
  <si>
    <t>004 08 395</t>
  </si>
  <si>
    <t>265 41 386</t>
  </si>
  <si>
    <t>004 73 146</t>
  </si>
  <si>
    <t>266 36 654</t>
  </si>
  <si>
    <t>Dobrovolníci v Masarykově nemocnici Rakovník</t>
  </si>
  <si>
    <t>492 77 928</t>
  </si>
  <si>
    <t>265 15 598</t>
  </si>
  <si>
    <t>Církevní organizace:</t>
  </si>
  <si>
    <t>449 90 260</t>
  </si>
  <si>
    <t>486 23 814</t>
  </si>
  <si>
    <t>000 23 698</t>
  </si>
  <si>
    <t>005 52 534</t>
  </si>
  <si>
    <t>Společnost "E"/Czech Epilepsy Association, o.s., Liškova 959/3, 142 00  Praha 4</t>
  </si>
  <si>
    <t>Oblastní charita Červený Kostelec, 5. května 1170, 549 41, Červený Kostelec</t>
  </si>
  <si>
    <t>005 71 709</t>
  </si>
  <si>
    <t>266 37 260</t>
  </si>
  <si>
    <t>Fyzické osoby:</t>
  </si>
  <si>
    <t>Masarykův onkologický ústav, Žlutý kopec 543/7, 656 53  Brno</t>
  </si>
  <si>
    <t>003 86 766</t>
  </si>
  <si>
    <t>613 88 122</t>
  </si>
  <si>
    <t>424 89 717</t>
  </si>
  <si>
    <t>Diecézní charita Brno, Tř. Kpt. Jaroše 1928/9, 602 00  Brno</t>
  </si>
  <si>
    <t>265 94 544</t>
  </si>
  <si>
    <t>Podpora zlepšení podmínek využitelnosti zdravotní péče osobami se smyslovým zdravotním postižením a osobami s vážným omezením hybnosti - pomoc při zajišťování a servisu kompenzačních pomůcek a jejich půjčování.</t>
  </si>
  <si>
    <t>684 05 430</t>
  </si>
  <si>
    <t>269 97 932</t>
  </si>
  <si>
    <t xml:space="preserve">Pečující online </t>
  </si>
  <si>
    <t>702 25 842</t>
  </si>
  <si>
    <t>248 05 807</t>
  </si>
  <si>
    <t>LRS Chvaly, o.p.s., Stoliňská 920/41, 193 00  Praha 20</t>
  </si>
  <si>
    <t>Humanizace rehabilitační péče o seniory a zdravotně postižené</t>
  </si>
  <si>
    <t xml:space="preserve">Dotisk edukačních materiálů pro rodiny s diabetickým dítětem </t>
  </si>
  <si>
    <t>Jihomoravské dětské léčebny, příspěvková organizace, Křetín 12, 679 62  Křetín</t>
  </si>
  <si>
    <t>Návrh nového internetového portálu www.celiak.cz včetně nové funkcionality a grafiky</t>
  </si>
  <si>
    <t>228 72 159</t>
  </si>
  <si>
    <t>001 59 816</t>
  </si>
  <si>
    <t>Fakultní nemocnice u sv. Anny v Brně, Pekařská 664/53, 656 91  Brno</t>
  </si>
  <si>
    <t>600 76 658</t>
  </si>
  <si>
    <t>Jihočeská univerzita v Českých Budějovicích, Zdravotně sociální fakulta, Branišovská 1456/31a, 370 05  České Budějovice</t>
  </si>
  <si>
    <t>Dobrovolnický program v Nemocnici České Budějovice, a. s.</t>
  </si>
  <si>
    <t>Centra Amelie jako nástroj komplexní pomoci onkologicky nemocným a jejich blízkým</t>
  </si>
  <si>
    <t>008 44 004</t>
  </si>
  <si>
    <t>Psychiatrická nemocnice v Opavě,  Olomoucká 305/88, 746 01  Opava</t>
  </si>
  <si>
    <t>"Pacienti vzdělávají pacienty - Biblio-kurýr" - rozvoj volnočasových a dobrovolnických aktivit uživatelů psychiatrické péče v psychiatrických léčebnách</t>
  </si>
  <si>
    <t>BanalFatal!</t>
  </si>
  <si>
    <t>Prevence proti úrazům</t>
  </si>
  <si>
    <t>006 76 098</t>
  </si>
  <si>
    <t>K lékaři bez bariér - databáze informací o přístupnosti ambulantní zdravotnické péče a souvisejících služeb</t>
  </si>
  <si>
    <t>Dobrovolnický program FNKV jako důležitý nástroj psychosociální podpory hospitalizovných pacientů</t>
  </si>
  <si>
    <t>Parkinsonova nemoc na webu: www.parkinson-help.cz a sociálních sítích</t>
  </si>
  <si>
    <t>652 69 705</t>
  </si>
  <si>
    <t xml:space="preserve">Fakultní nemocnice Královské Vinohrady, Šrobárova 50, 100 34  Praha 10, </t>
  </si>
  <si>
    <t>Pro zdraví i pro radost - dobrovolnictví ve VFN</t>
  </si>
  <si>
    <t>Dejme práci svému srdci - dobrovolníci v IKEM</t>
  </si>
  <si>
    <t>Centrum pro zdravotně postižené a seniory Středočeského kraje, o.p.s., Hřebečská 2680, 272 02  Kladno</t>
  </si>
  <si>
    <t>Podpora zdravotnického personálu při práci s nevidomými osobami</t>
  </si>
  <si>
    <t>Sdružení rodičů a přátel diabetických dětí v ČR, Prvního pluku 174/8,  186 00  Praha 8</t>
  </si>
  <si>
    <t>Senioři v pohybu</t>
  </si>
  <si>
    <t>REHAFIT, o.p.s., Generála Janouška 902/17, 198 00  Praha 9</t>
  </si>
  <si>
    <t xml:space="preserve">Společnost pro bezlepkovou dietu, z.s., Koláčkova 1875/4, 182 00  Praha 8  </t>
  </si>
  <si>
    <t>Dobrovolnické centrum Motýlek, Černopolní 9,  625 00  Brno</t>
  </si>
  <si>
    <t>Tichý svět, o.p.s. (dříve APPN),Staňkovská 378, 198 00  Praha 9</t>
  </si>
  <si>
    <t>Dobrovolnické centrum Kladno, z.s.,  Cyrila Boudy 1444, 272 01  Kladno</t>
  </si>
  <si>
    <t>Dětský úsměv (dobrovolnický program v Dětském centru Kladno a jeho pobočce na Stochově)</t>
  </si>
  <si>
    <t>008 43 954</t>
  </si>
  <si>
    <t>Psychiatrická léčebna Šternberk, Olomoucká 173/1848, 785 01  Šternberk</t>
  </si>
  <si>
    <t>Thomayerova nemocnice, Vídeňská 800, 140 59  Praha 4</t>
  </si>
  <si>
    <t>Ústav pro péči o matku a dítě, Podolské nábřeží 157, 147 00  Praha 4 - Podolí</t>
  </si>
  <si>
    <t xml:space="preserve">Dobrovolnictví v nemocnicích </t>
  </si>
  <si>
    <t>Psychiatrická nemocnice v Opavě - Přístrojové dovybavení oddělení rehabilitace - investice</t>
  </si>
  <si>
    <t>VFN , U Nemocnice 2, 128 08  Praha 2, II. Interní klinika</t>
  </si>
  <si>
    <t>495 43 547</t>
  </si>
  <si>
    <t>Oblastní charita Kutná Hora, Havířská 403/3, 28 401  Kutná Hora</t>
  </si>
  <si>
    <t xml:space="preserve">Fakultní nemocnice v Motole, V Úvalu 84, 150 06 Praha 5 </t>
  </si>
  <si>
    <t>Zvyšování úrovně canisterapie a zooterapie ve FN v Motole</t>
  </si>
  <si>
    <t>006 74 443</t>
  </si>
  <si>
    <t>Co jsme dokázali - čtvrtá série rehabilitačních a metodologických videopořadů</t>
  </si>
  <si>
    <t>Video příručka "EDA Play"</t>
  </si>
  <si>
    <t>TŘI, o.p.s., Sokolská 584, 257 22  Čerčany</t>
  </si>
  <si>
    <t>Cvičím s pomocí a cítím se lépe</t>
  </si>
  <si>
    <t>270 48 861</t>
  </si>
  <si>
    <t>Spolky:</t>
  </si>
  <si>
    <t>Rehabilitační cvičení a plavání pro děti s poruchami autistického spektra</t>
  </si>
  <si>
    <t xml:space="preserve">Liga vozíčkářů, Bzenecká 4226/23, 628 00, Brno </t>
  </si>
  <si>
    <t>696 52 180</t>
  </si>
  <si>
    <t>SPEKTRUM preventivních programů pro děti a mládež, Husovo nám. 229, 767 01  Kroměříž</t>
  </si>
  <si>
    <t>Dobrovolníci v Psychiatrické nemocnici v Kroměříži</t>
  </si>
  <si>
    <t>Příspěvkové organizace MZ:</t>
  </si>
  <si>
    <t>Dobrovolníci Amelie pomáhají žít život s rakovinou</t>
  </si>
  <si>
    <t>Výše požadované dotace</t>
  </si>
  <si>
    <t>Subjekt</t>
  </si>
  <si>
    <t>DebRA ČR, z.ú., Černopolní 212/9, 613 00  Brno</t>
  </si>
  <si>
    <t>Psychiatrická nemocnice v Opavě - Materiální a přístrojové dovybavení oddělení rehabilitace - neinvestice</t>
  </si>
  <si>
    <t>Rozvoj aktivit dobrovolnického centra VFN</t>
  </si>
  <si>
    <t>Terciární prevence vzniku komplikací u dětí s vážným omezením hybnosti s využitím polohovacích zařízení na sed</t>
  </si>
  <si>
    <t>Dobrovolníci ADRA v nemocnicích v okrese Karviná</t>
  </si>
  <si>
    <t>Buď fit v Rehafit VII !</t>
  </si>
  <si>
    <t>Podpora rozvoje dobrovolnických činností u ochrnutých pacientů při hospitalizaci na spinální jednotce</t>
  </si>
  <si>
    <t>Tematické měsíce 2016</t>
  </si>
  <si>
    <t>Česká asociace paraplegiků - CZEPA, Dygrýnova 816/8, 198 00  Praha 14</t>
  </si>
  <si>
    <t>"Nejsi bezobratlý"</t>
  </si>
  <si>
    <t>Jak stvořit domov k obrazu svému 2. díl - duplikace</t>
  </si>
  <si>
    <t>Desatero informovaného vozíčkáře - duplikace edukativního filmu</t>
  </si>
  <si>
    <t>Podpora a rozvoj dobrovolnického centra Levandule</t>
  </si>
  <si>
    <t>684 55 429</t>
  </si>
  <si>
    <t>Slunečnice, o.s., Hudečkova 664/1, 405 01  Děčín</t>
  </si>
  <si>
    <t>Program dobrovolnické služby a prevence ve Slunečnici</t>
  </si>
  <si>
    <t>Zapsané ústavy:</t>
  </si>
  <si>
    <t>MEZISOUČET:</t>
  </si>
  <si>
    <t>Dobrovolnictví jako podpora zdravotní péče o pacienty ve FN Motol</t>
  </si>
  <si>
    <t>Přednášky o neslyšících pro zdravotníky a studenty</t>
  </si>
  <si>
    <t>Tichá linka v nemocnicích ČR</t>
  </si>
  <si>
    <t>Vybavení půjčovny zdravotnických a kompenzačních pomůcek ve FNUSA</t>
  </si>
  <si>
    <t>Náklady spojené s provozem rekondičních zařízení určených pro osoby se zdravotním postižením</t>
  </si>
  <si>
    <t>5. dětský canisterapeutický tábor</t>
  </si>
  <si>
    <t>Výcvikové canisterapeutické sdružení HAFÍK, z.s., 379 01  Domanín 150.</t>
  </si>
  <si>
    <t xml:space="preserve">DC RADKA a dobrovolníci v nemocnicích </t>
  </si>
  <si>
    <t>229 01 531</t>
  </si>
  <si>
    <t xml:space="preserve">Za sklem o.s., Pardubská 293, 763 12  Vizovice </t>
  </si>
  <si>
    <t>Zpřístupnění klíčových informačních materiálů pro zvýšení kvality života lidí s PAS</t>
  </si>
  <si>
    <r>
      <t xml:space="preserve">Internetové informační  centrum "První krok". </t>
    </r>
    <r>
      <rPr>
        <sz val="9"/>
        <color indexed="8"/>
        <rFont val="Arial CE"/>
        <family val="0"/>
      </rPr>
      <t>Rozšiřování informačního centra pro občany se zdravotním postižením - zdravotnické informace a navazující služby a informace pro zdravotně postižené, jejich rodiny a přátele</t>
    </r>
  </si>
  <si>
    <t>Vrozené svalové dystrofie a kongenitální myopatie</t>
  </si>
  <si>
    <t>Fakultní nemocnice Brno - Pracoviště dětské medicíny, Jihlavská 340/20, 625 00  Brno</t>
  </si>
  <si>
    <t>Bezbariérový výtah pro mentálně i fyzicky handicapované pacienty Stomatologické kliniky FNUSA</t>
  </si>
  <si>
    <t>619 89 592</t>
  </si>
  <si>
    <t>Univerzita Palackého v Olomouci, Křížkovského 511/8, 771 47  Olomouc</t>
  </si>
  <si>
    <t>Nevidíme, neslyšíme, nechodíme, přesto si však rozumíme III</t>
  </si>
  <si>
    <t>Dobrovolníci = cesta k uzdravení a radosti</t>
  </si>
  <si>
    <t>Roztroušená skleróza III - Pohybové aktivity - Rovnováha a koordinace</t>
  </si>
  <si>
    <t>Dobrovolníci v nemocnici Znojmo, p.o. v roce 2016</t>
  </si>
  <si>
    <t>Oblastní nemocnice Kladno, a.s., nemocnice Středočeského kraje, Vančurova 1548, 272 59 Kladno</t>
  </si>
  <si>
    <t>Dobrovolníci - vítaná pomoc pacientům prožít příjemněji čas trávený v Oblastní nemocnici Kladno, a.s., nemocnici Středočeského kraje</t>
  </si>
  <si>
    <t>Výroba a distribuce informačního materiálu /brožury/ pro pacienty, kteří utrpěli popálení, poleptání nebo úraz elektrickým proudem</t>
  </si>
  <si>
    <t>Rozvoj neurorehabilitační péče o neurologicky nemocné, pohybově znevýhodněné pacienty</t>
  </si>
  <si>
    <t>Pořízení rehabilitačních pomůcek pro těžce popálené pacienty</t>
  </si>
  <si>
    <t>Modernizace lůžkového oddělení Kliniky rehabilitačního lékařství FNKV</t>
  </si>
  <si>
    <t>Inovace v oblasti péče o osoby se smyslovým a pohybovým postižením</t>
  </si>
  <si>
    <t>Podpora Dobrovolnického centra při Thomayerově nemocnici v roce 2016</t>
  </si>
  <si>
    <t>Podpora aktivit rehabilitačního oddělení se zaměřením na pacienty vyžadující specializovanou péči - neurorehabilitaci - v rámci Iktového centra TN</t>
  </si>
  <si>
    <t xml:space="preserve">Specializovaná rehabilitace pro nemocné roztroušenou sklerózou  </t>
  </si>
  <si>
    <t>Dobrovolníci v domácím hospici</t>
  </si>
  <si>
    <t>Dobrovolníci v lůžkovém hospici</t>
  </si>
  <si>
    <t>Dobrovolníci v Nemocnici Rudolfa a Stefanie v Benešově</t>
  </si>
  <si>
    <t>Klimatizace pro umírající pacienty</t>
  </si>
  <si>
    <t>Arteterapie a jiné formy pracovní terapie pro hospitalizované i ambulantní pacienty a  občany postižené onkologickým onemocněním MOÚ</t>
  </si>
  <si>
    <t>DobroCentrum u sv. Anny, rozvoj dobrovolnického centra a zavedení dobrovolnického programu na dalších oddělení ve Fakultní nemocnici u sv. Anny v Brně</t>
  </si>
  <si>
    <t>ADRA, o.p.s. - pro Dobrovolnické centrum Adra Frýdek-Místek, Klikatá 1238/90c, 158 00, Praha 5 Jinonice</t>
  </si>
  <si>
    <t>ADRA, o.p.s. - pro Dobrovolnické centrum Adra Znojmo, Klikatá 1238/90c, 158 00, Praha 5 Jinonice</t>
  </si>
  <si>
    <t>ADRA, o.p.s. - pro Dobrovolnické centrum Adra Havířov, Klikatá 1238/90c, 158 00, Praha 5 Jinonice</t>
  </si>
  <si>
    <t>ADRA, o.p.s. - pro Dobrovolnické centrum Adra Ostrava, Klikatá 1238/90c, 158 00, Praha 5 Jinonice</t>
  </si>
  <si>
    <t>ADRA, o.p.s. - pro Dobrovolnické centrum Adra Praha, Klikatá 1238/90c, 158 00, Praha 5 Jinonice</t>
  </si>
  <si>
    <t>Dobrovolníci u osob se zdravotním postižením v okrese Frýdek-Místek a Nový Jičín v roce 2016</t>
  </si>
  <si>
    <t>Raná péče EDA, o.p.s., Trojická 387/2, 128 00  Praha 2</t>
  </si>
  <si>
    <t>247 43 054</t>
  </si>
  <si>
    <t>Od pediatra do rané péče</t>
  </si>
  <si>
    <t>Dobrovolnictví pro nevyléčitelně nemocné</t>
  </si>
  <si>
    <t>Hospic sv. Jana N.Neumanna, o.p.s., Neumannova 144, 383 01 Prachatice</t>
  </si>
  <si>
    <t>JIKA - Olomoucké dobrovolnické centrum, Rooseveltova 563/84, 779 00  Olomouc</t>
  </si>
  <si>
    <t>Svaz postižených civilizačními chorobami v ČR, z.s., Karlínské nám. 12/59, 186 00  praha 8</t>
  </si>
  <si>
    <t>Život 90, Karoliny Světlé 286/18, 110 00  Praha 1</t>
  </si>
  <si>
    <t>Žít déle doma - informační materiál pro lékaře prvního kontaktu a pacienty</t>
  </si>
  <si>
    <t>481 34 058</t>
  </si>
  <si>
    <t>SŠ, ZŠ a MŠ pro sluchově postižené, Výmolova 169/2, 150 00  Praha 5</t>
  </si>
  <si>
    <t>Vademecum pro neslyšící - Na foniatrii (on-line publikace)</t>
  </si>
  <si>
    <t>Vademecum pro neslyšící - Bolest ucha (on-line publikace)</t>
  </si>
  <si>
    <t>Sex a my - přednášky o sexuální výchově pro sluchově postižené a mládež</t>
  </si>
  <si>
    <t>45 242 704</t>
  </si>
  <si>
    <t>Diakonie Českobratské církve evangelické, Belgická 374/22, 120 00  Praha 2</t>
  </si>
  <si>
    <t>Zkvalitnění hygienické péče u nemocných v terminálním stadiu nemoci v paliativní péči</t>
  </si>
  <si>
    <t>Dobrovolníci pve zdravotnických zařízeních v Ostravě a okolí</t>
  </si>
  <si>
    <t>Šance pro handicapované děti</t>
  </si>
  <si>
    <t>263 53 253</t>
  </si>
  <si>
    <t>Prohloubení povědomí o životě osob se zrakovým postižením a způsobu komunikace s nevidomými lidmi</t>
  </si>
  <si>
    <t>Tyfloservis, o.p.s., Krakovská 1965/21, 110 00  Praha 1</t>
  </si>
  <si>
    <t>262 00 481</t>
  </si>
  <si>
    <t>265 54 364</t>
  </si>
  <si>
    <t>ERGO Aktiv, o.p.s., Milešovská 1312/6, 130 00  Praha 3</t>
  </si>
  <si>
    <t>708 56 478</t>
  </si>
  <si>
    <t>Národní rada osob se zdravotním postižením ČR, Partyzánská 1/7, 170 00  Praha 7</t>
  </si>
  <si>
    <t>Osvětová a destigmatizační činnost NRZP ČR ve prospěch osob s duševním onemocněním</t>
  </si>
  <si>
    <t>Cesta domů, z.ú., Boleslavská 2008/16, 130 00 Praha 3</t>
  </si>
  <si>
    <t>Rozvoj dobrovolnictví v organizaci Cesta domů</t>
  </si>
  <si>
    <t>Dobrovolnické centrum Pardubice, o.s., Partyzánů 350, 530 09  Pardubice</t>
  </si>
  <si>
    <t>006 75 547</t>
  </si>
  <si>
    <t>Česká unie neslyšících, Dlouhá 729/37, 110 00  Praha 1</t>
  </si>
  <si>
    <t>Cvičíme s neslyšícími seniory</t>
  </si>
  <si>
    <t>281 64 857</t>
  </si>
  <si>
    <t>Ictus, o.p.s., Kurzova 2373/25, 155 00  Praha 5</t>
  </si>
  <si>
    <t>228 65 799</t>
  </si>
  <si>
    <t>Sexuální výchova osob s autismem</t>
  </si>
  <si>
    <t>VFN Praha - KRL - Dlouhodobá denní koordinovaná rehabilitace pacientů po poškození mozku</t>
  </si>
  <si>
    <t>Lékořice, z. s., Pod Slovany 1977/4, 128 00   Praha 2</t>
  </si>
  <si>
    <t>Domov sv. Karla Boromejského, K Šancím 50/6, 163 00  Praha 17 - Řepy</t>
  </si>
  <si>
    <t>004 43 093</t>
  </si>
  <si>
    <t>Společnost pro podporu lidí s mentálním postižením v ČR, z.s., Karlínské nám. 59/12, 186 03  Praha 8</t>
  </si>
  <si>
    <t>Už vím! Zlepšení prevence a komunikace žen s mentálním postižením a zdravotnického personálu</t>
  </si>
  <si>
    <t>Publikace a DVD pro laické pečující</t>
  </si>
  <si>
    <t>406 14 603</t>
  </si>
  <si>
    <t>Sepsání  a vydání publikace Źivot s Huntingtonovou chorobou - Otázky a odpovědi při návštěvě lékaře</t>
  </si>
  <si>
    <t>Domácí pohybová cvičení pro pacienty s Huntingtonovou chorobou</t>
  </si>
  <si>
    <t>Informační letáky o Huntingtonově chorobě a SPHCH</t>
  </si>
  <si>
    <t>Rozšíření internetové prezentace www.huntington.cz včetně nové funkcionality a grafiky</t>
  </si>
  <si>
    <t>PL Šternberk - pořízení myčky podložních mís pro imobilní klienty oddělení gerontopsychiatrie</t>
  </si>
  <si>
    <t>Dobrovolníci v kutnohorské a čáslavské nemocnici 2016</t>
  </si>
  <si>
    <t>Město Milevsko, E. Beneše 420, 399 01  Milevsko</t>
  </si>
  <si>
    <t>002 49 831</t>
  </si>
  <si>
    <t>Bezbariérový vstup do budovy polikliniky Milevsko</t>
  </si>
  <si>
    <t>Univerzita Karlova v Praze se sídlem Ovocný trh 560/5, 116 36  Praha 1, kont. adr. 3.lékařská fakulta, Ruská 87, 100 00  Praha 10</t>
  </si>
  <si>
    <t>Video příručka pro dětské diabetiky</t>
  </si>
  <si>
    <t>Přínos tréninku dovedností z rehabilitačního do reálného prostředí</t>
  </si>
  <si>
    <t>Dobrovolníci v Geriatrickém a Rehabilitačním centru Kladno</t>
  </si>
  <si>
    <t>Partnerství pomáhá všem - 6. ročník</t>
  </si>
  <si>
    <t>Pečující rodina VIII. ročník</t>
  </si>
  <si>
    <t>Týdny pro duševní zdraví 2016</t>
  </si>
  <si>
    <t>Terapie a hry v CID v Karlíně - 2016</t>
  </si>
  <si>
    <t>Informační a osvětové materiály a aktivity Společnosti E</t>
  </si>
  <si>
    <t>708 40 440</t>
  </si>
  <si>
    <t>Kurzy českého znakového jazyka pro zdravotnické pracovníky</t>
  </si>
  <si>
    <t>268 50 176</t>
  </si>
  <si>
    <t>Mobilní hospic Ondrášek, o.p.s., Horní 288/67, 700 30  Ostrava</t>
  </si>
  <si>
    <t>Informační materiály v mobilní hospicové péči</t>
  </si>
  <si>
    <t>ADRA pomáhá v Nemocnici Na Františku</t>
  </si>
  <si>
    <t>Národní ústav pro autismus, z.ú., Brunerova 1011/3, 163 00 Praha 17</t>
  </si>
  <si>
    <t>Obce:</t>
  </si>
  <si>
    <t>Kraje:</t>
  </si>
  <si>
    <t>291 34 404</t>
  </si>
  <si>
    <t>Nakladatelství PASPARTA, o.p.s.,  278 01  Zlončice 179</t>
  </si>
  <si>
    <r>
      <t xml:space="preserve">Vydání překladu odborné publikace Martian in the Playground </t>
    </r>
    <r>
      <rPr>
        <sz val="9"/>
        <color indexed="8"/>
        <rFont val="Arial CE"/>
        <family val="0"/>
      </rPr>
      <t>(Understandin the Schoolchild with Asperger Syndrom</t>
    </r>
    <r>
      <rPr>
        <sz val="11"/>
        <color indexed="8"/>
        <rFont val="Arial CE"/>
        <family val="0"/>
      </rPr>
      <t>) zaměřné na chápání odlišnosti v chování a komunikaci dětí školního věku s Aspergerovým syndromem a její osvěta</t>
    </r>
  </si>
  <si>
    <t>Obec Líbeznice, Mělnická 43, 250 65  Líbeznice</t>
  </si>
  <si>
    <t>Dostavba výtahu v budově zdravotního střediska v Líbeznicích</t>
  </si>
  <si>
    <t>002 40 427</t>
  </si>
  <si>
    <t>Komplexní diagnostika a péče o novorozence s poruchami sluchu v Centru pro sluchově postižené matky</t>
  </si>
  <si>
    <t>SVR - společnost pro vývojovou rehabilitaci o.p.s., Dvořákova č.p. 468, 363 01  Ostrov</t>
  </si>
  <si>
    <t>Program vyrovnávání příležitostí pro občany se zdravotním postižením 2016</t>
  </si>
  <si>
    <t>Senior fitnes z. s., Stamicova 1968, 162 00  Praha 6</t>
  </si>
  <si>
    <t>Sdružení celiaků ČR, z.s., Ke Karlovu 455/2, 120 00  Praha 2</t>
  </si>
  <si>
    <t>Bodové hodnocení projektu</t>
  </si>
  <si>
    <t>Zařazení do kategorie</t>
  </si>
  <si>
    <t>Investiční prostředky</t>
  </si>
  <si>
    <t>Neinvestiční prostředky</t>
  </si>
  <si>
    <t>B</t>
  </si>
  <si>
    <t>A</t>
  </si>
  <si>
    <t>Okamžik z. s., Nemocniční 662/7, 190 00  Praha 9</t>
  </si>
  <si>
    <t>Celia - život bez lepku o.p.s., Nová Ves 198, 463 31  Nová Ves</t>
  </si>
  <si>
    <t>Pořízení zdravotnických prostředků za účelem zkvalitnění péče o mentálně i fyzicky handicapované pacienty ve FNUSA</t>
  </si>
  <si>
    <t>SOUČET CELKEM (za PVP 2016):</t>
  </si>
  <si>
    <t>Ondřej, sdružení na pomoc duševně nemocným, Klánova 300/62, 147 00  Praha 4</t>
  </si>
  <si>
    <t>První krok, z.s., Poděbradská 179/1, 190 00  Praha 9</t>
  </si>
  <si>
    <t>Kategorie "A"</t>
  </si>
  <si>
    <t>Zahrnuje projekty, které jsou významné pro cílové skupiny občanů, jejichž realizace přináší mimořádné nové nebo v praxi osvědčené výsledky vedoucí k naplňování cílů programu. Zařazením do kategorie "A" vyjadřuje dotační komise projektu prioritu a doporučuje přednostní podporu z prostředků programu.</t>
  </si>
  <si>
    <t>Kategorie "B"</t>
  </si>
  <si>
    <t>Zahrnuje projekty, jejichž realizace by byla prospěšná pro cílové skupiny občanů a přispěla by k naplňování cílů programu. Významem však nedosahují projektů zařazených do kategorie "A". Zařazením do kategore "B" vyjadřuje dotační komise projektu podporu a doporučuje přidělení státní dotace v rámci možností programu po uspokojení kategorie "A"</t>
  </si>
  <si>
    <t>PL Šternberk - pořízení nemocničních elektrických polohovacích lůžek včetně příslušenství pro imobilní klienty oddělení gerontopsychiatrie</t>
  </si>
  <si>
    <t>Pevnost - České centrum znakového jazyka, z. ú., Bulharská 734/28, 101 00 Praha 10</t>
  </si>
  <si>
    <r>
      <t>Dobrovolníci v nemocnici</t>
    </r>
    <r>
      <rPr>
        <sz val="9"/>
        <rFont val="Arial CE"/>
        <family val="2"/>
      </rPr>
      <t xml:space="preserve"> </t>
    </r>
  </si>
  <si>
    <t xml:space="preserve">Adresář a Majra - jedna z cest k destigmatizaci </t>
  </si>
  <si>
    <t>Schválené dotace na rok 2016</t>
  </si>
  <si>
    <t>Výše schválené dotace</t>
  </si>
  <si>
    <t>Investiční
prostředky</t>
  </si>
  <si>
    <t>Vybavení chirurgického oddělení FNKV pomůckami pro občany se zdravotním postižením /imobilní pacienty/</t>
  </si>
  <si>
    <t>Centrum integrace dětí a mládeže, z.s., Peckova 277/7, 186 00  Praha 8</t>
  </si>
  <si>
    <t>RADKA z.s., Chomutovská 1619, 432 01  Kadaň</t>
  </si>
  <si>
    <t>Psychologická péče ve výtvarné dílně při FN Brno - PDM jako prostředek psychosociální rehabilitace pacientů</t>
  </si>
  <si>
    <t>Parkinson-Help z.s., Durerova 2177/55, 100 00  Praha 10</t>
  </si>
  <si>
    <t>Společnost pro pomoc při Huntingtonově, z.s., chorobě, Velké náměstí 37/46, 500 03  Hradec Králové</t>
  </si>
  <si>
    <t>Dobrovolnické centrum, z.s., Prokopa Diviše 1605/5, 400 01  Ústí nad Labem</t>
  </si>
  <si>
    <t>FOKUS ČR, z.s., Dolákova 536/24, 181 00  Praha 8</t>
  </si>
  <si>
    <t>VŠTJ Medicina Praha, z.s., Salmovská 1563/5, 120 00 Praha 2</t>
  </si>
  <si>
    <t xml:space="preserve">Autisté jihu, spolek, Bezdrevská 1036/3, 370 11  České Budějovice </t>
  </si>
  <si>
    <t>Rozchodíme CIVILKY - prevence civilizačních onemocnění pomocí chůze s holemi nordic walking</t>
  </si>
  <si>
    <t>Pražská organizace vozíčkářů, z. s., Benediktská 688/6, 110 00  Praha 1</t>
  </si>
  <si>
    <t>ODSTOUPILI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</si>
</sst>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_-* #,##0.00&quot; Kč&quot;_-;\-* #,##0.00&quot; Kč&quot;_-;_-* \-??&quot; Kč&quot;_-;_-@_-"/>
    <numFmt numFmtId="166" formatCode="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27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 CE"/>
      <family val="2"/>
    </font>
    <font>
      <sz val="7"/>
      <color indexed="25"/>
      <name val="Arial CE"/>
      <family val="2"/>
    </font>
    <font>
      <sz val="10"/>
      <color indexed="16"/>
      <name val="Arial CE"/>
      <family val="2"/>
    </font>
    <font>
      <sz val="7"/>
      <color indexed="16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7"/>
      <color indexed="17"/>
      <name val="Arial CE"/>
      <family val="2"/>
    </font>
    <font>
      <sz val="7"/>
      <color indexed="10"/>
      <name val="Arial CE"/>
      <family val="2"/>
    </font>
    <font>
      <b/>
      <sz val="7"/>
      <color indexed="25"/>
      <name val="Arial CE"/>
      <family val="2"/>
    </font>
    <font>
      <sz val="10"/>
      <color indexed="11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 CE"/>
      <family val="0"/>
    </font>
    <font>
      <sz val="7"/>
      <name val="Arial"/>
      <family val="2"/>
    </font>
    <font>
      <b/>
      <sz val="9"/>
      <name val="Arial CE"/>
      <family val="2"/>
    </font>
    <font>
      <sz val="12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0"/>
      <color indexed="16"/>
      <name val="Arial CE"/>
      <family val="2"/>
    </font>
    <font>
      <b/>
      <sz val="11"/>
      <name val="Arial CE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sz val="11"/>
      <color indexed="25"/>
      <name val="Arial CE"/>
      <family val="2"/>
    </font>
    <font>
      <sz val="11"/>
      <color indexed="16"/>
      <name val="Arial CE"/>
      <family val="2"/>
    </font>
    <font>
      <b/>
      <sz val="11"/>
      <color indexed="12"/>
      <name val="Arial CE"/>
      <family val="2"/>
    </font>
    <font>
      <sz val="11"/>
      <color indexed="17"/>
      <name val="Arial CE"/>
      <family val="2"/>
    </font>
    <font>
      <b/>
      <sz val="11"/>
      <color indexed="8"/>
      <name val="Arial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2"/>
    </font>
    <font>
      <sz val="9"/>
      <color indexed="8"/>
      <name val="Arial CE"/>
      <family val="0"/>
    </font>
    <font>
      <sz val="16"/>
      <name val="Arial"/>
      <family val="2"/>
    </font>
    <font>
      <sz val="9"/>
      <name val="Arial CE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Arial CE"/>
      <family val="2"/>
    </font>
    <font>
      <b/>
      <sz val="9"/>
      <color indexed="12"/>
      <name val="Arial CE"/>
      <family val="2"/>
    </font>
    <font>
      <b/>
      <sz val="10"/>
      <color indexed="12"/>
      <name val="Arial"/>
      <family val="2"/>
    </font>
    <font>
      <b/>
      <sz val="8"/>
      <color indexed="25"/>
      <name val="Arial CE"/>
      <family val="2"/>
    </font>
    <font>
      <b/>
      <sz val="8"/>
      <color indexed="8"/>
      <name val="Arial"/>
      <family val="2"/>
    </font>
    <font>
      <b/>
      <sz val="11"/>
      <color indexed="60"/>
      <name val="Arial CE"/>
      <family val="2"/>
    </font>
    <font>
      <b/>
      <sz val="10"/>
      <color indexed="60"/>
      <name val="Arial CE"/>
      <family val="0"/>
    </font>
    <font>
      <b/>
      <sz val="9"/>
      <color indexed="12"/>
      <name val="Arial"/>
      <family val="2"/>
    </font>
    <font>
      <sz val="16"/>
      <color indexed="17"/>
      <name val="Arial"/>
      <family val="2"/>
    </font>
    <font>
      <b/>
      <sz val="18"/>
      <color indexed="17"/>
      <name val="Arial"/>
      <family val="2"/>
    </font>
    <font>
      <b/>
      <sz val="9"/>
      <color indexed="8"/>
      <name val="Arial"/>
      <family val="2"/>
    </font>
    <font>
      <b/>
      <sz val="11"/>
      <color indexed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993366"/>
      <name val="Arial CE"/>
      <family val="2"/>
    </font>
    <font>
      <sz val="10"/>
      <color rgb="FF993366"/>
      <name val="Arial CE"/>
      <family val="2"/>
    </font>
    <font>
      <b/>
      <sz val="10"/>
      <color rgb="FF0000FF"/>
      <name val="Arial CE"/>
      <family val="2"/>
    </font>
    <font>
      <b/>
      <sz val="11"/>
      <color rgb="FF800000"/>
      <name val="Arial CE"/>
      <family val="2"/>
    </font>
    <font>
      <sz val="11"/>
      <color rgb="FF800000"/>
      <name val="Arial CE"/>
      <family val="2"/>
    </font>
    <font>
      <b/>
      <sz val="11"/>
      <color rgb="FF0000FF"/>
      <name val="Arial CE"/>
      <family val="2"/>
    </font>
    <font>
      <b/>
      <sz val="10"/>
      <color rgb="FF800000"/>
      <name val="Arial CE"/>
      <family val="2"/>
    </font>
    <font>
      <b/>
      <sz val="9"/>
      <color rgb="FF0000FF"/>
      <name val="Arial CE"/>
      <family val="2"/>
    </font>
    <font>
      <b/>
      <sz val="10"/>
      <color rgb="FF0000FF"/>
      <name val="Arial"/>
      <family val="2"/>
    </font>
    <font>
      <b/>
      <sz val="8"/>
      <color rgb="FF993366"/>
      <name val="Arial CE"/>
      <family val="2"/>
    </font>
    <font>
      <b/>
      <sz val="11"/>
      <color rgb="FF0000FF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5" tint="-0.24997000396251678"/>
      <name val="Arial CE"/>
      <family val="2"/>
    </font>
    <font>
      <b/>
      <sz val="10"/>
      <color theme="5" tint="-0.24997000396251678"/>
      <name val="Arial CE"/>
      <family val="0"/>
    </font>
    <font>
      <b/>
      <sz val="9"/>
      <color rgb="FF0000FF"/>
      <name val="Arial"/>
      <family val="2"/>
    </font>
    <font>
      <sz val="16"/>
      <color rgb="FF00B050"/>
      <name val="Arial"/>
      <family val="2"/>
    </font>
    <font>
      <b/>
      <sz val="18"/>
      <color rgb="FF00B05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 CE"/>
      <family val="0"/>
    </font>
    <font>
      <b/>
      <sz val="11"/>
      <color rgb="FF00B05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19" borderId="0" applyNumberFormat="0" applyBorder="0" applyAlignment="0" applyProtection="0"/>
    <xf numFmtId="0" fontId="92" fillId="20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1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99" fillId="0" borderId="7" applyNumberFormat="0" applyFill="0" applyAlignment="0" applyProtection="0"/>
    <xf numFmtId="0" fontId="100" fillId="23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4" borderId="8" applyNumberFormat="0" applyAlignment="0" applyProtection="0"/>
    <xf numFmtId="0" fontId="103" fillId="25" borderId="8" applyNumberFormat="0" applyAlignment="0" applyProtection="0"/>
    <xf numFmtId="0" fontId="104" fillId="25" borderId="9" applyNumberFormat="0" applyAlignment="0" applyProtection="0"/>
    <xf numFmtId="0" fontId="105" fillId="0" borderId="0" applyNumberFormat="0" applyFill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24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106" fillId="0" borderId="12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21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3" fontId="108" fillId="0" borderId="11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justify" vertical="center"/>
    </xf>
    <xf numFmtId="0" fontId="39" fillId="0" borderId="11" xfId="0" applyFont="1" applyFill="1" applyBorder="1" applyAlignment="1">
      <alignment horizontal="justify" vertical="center"/>
    </xf>
    <xf numFmtId="0" fontId="109" fillId="0" borderId="11" xfId="0" applyFont="1" applyFill="1" applyBorder="1" applyAlignment="1">
      <alignment vertical="center" wrapText="1"/>
    </xf>
    <xf numFmtId="0" fontId="110" fillId="0" borderId="11" xfId="0" applyFont="1" applyFill="1" applyBorder="1" applyAlignment="1">
      <alignment horizontal="justify" vertical="center"/>
    </xf>
    <xf numFmtId="0" fontId="11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justify" vertical="center"/>
    </xf>
    <xf numFmtId="0" fontId="110" fillId="0" borderId="12" xfId="0" applyFont="1" applyFill="1" applyBorder="1" applyAlignment="1">
      <alignment horizontal="justify" vertical="center"/>
    </xf>
    <xf numFmtId="0" fontId="111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justify" vertical="center"/>
    </xf>
    <xf numFmtId="0" fontId="37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justify" vertical="center"/>
    </xf>
    <xf numFmtId="0" fontId="34" fillId="0" borderId="12" xfId="0" applyFont="1" applyFill="1" applyBorder="1" applyAlignment="1">
      <alignment horizontal="justify" vertical="center"/>
    </xf>
    <xf numFmtId="0" fontId="43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justify" vertical="center"/>
    </xf>
    <xf numFmtId="0" fontId="46" fillId="0" borderId="11" xfId="0" applyFont="1" applyFill="1" applyBorder="1" applyAlignment="1">
      <alignment horizontal="justify" vertical="center"/>
    </xf>
    <xf numFmtId="0" fontId="109" fillId="0" borderId="11" xfId="0" applyFont="1" applyFill="1" applyBorder="1" applyAlignment="1">
      <alignment horizontal="justify" vertical="center"/>
    </xf>
    <xf numFmtId="0" fontId="39" fillId="0" borderId="11" xfId="0" applyFont="1" applyFill="1" applyBorder="1" applyAlignment="1">
      <alignment vertical="center" wrapText="1"/>
    </xf>
    <xf numFmtId="3" fontId="112" fillId="0" borderId="11" xfId="0" applyNumberFormat="1" applyFont="1" applyFill="1" applyBorder="1" applyAlignment="1">
      <alignment horizontal="right" vertical="center"/>
    </xf>
    <xf numFmtId="3" fontId="36" fillId="0" borderId="11" xfId="0" applyNumberFormat="1" applyFont="1" applyFill="1" applyBorder="1" applyAlignment="1">
      <alignment horizontal="right" vertical="center"/>
    </xf>
    <xf numFmtId="3" fontId="112" fillId="0" borderId="12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5" fillId="0" borderId="10" xfId="0" applyFont="1" applyBorder="1" applyAlignment="1">
      <alignment horizontal="justify" vertical="center"/>
    </xf>
    <xf numFmtId="0" fontId="35" fillId="0" borderId="0" xfId="0" applyFont="1" applyFill="1" applyBorder="1" applyAlignment="1">
      <alignment horizontal="justify" vertical="center"/>
    </xf>
    <xf numFmtId="49" fontId="7" fillId="0" borderId="13" xfId="0" applyNumberFormat="1" applyFont="1" applyBorder="1" applyAlignment="1" applyProtection="1">
      <alignment horizontal="center" vertical="center"/>
      <protection/>
    </xf>
    <xf numFmtId="0" fontId="28" fillId="0" borderId="13" xfId="0" applyFont="1" applyBorder="1" applyAlignment="1" applyProtection="1">
      <alignment horizontal="center" vertical="center"/>
      <protection/>
    </xf>
    <xf numFmtId="3" fontId="113" fillId="0" borderId="13" xfId="0" applyNumberFormat="1" applyFont="1" applyFill="1" applyBorder="1" applyAlignment="1" applyProtection="1">
      <alignment horizontal="center" vertical="center" wrapText="1"/>
      <protection/>
    </xf>
    <xf numFmtId="3" fontId="108" fillId="0" borderId="12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justify" vertical="center"/>
    </xf>
    <xf numFmtId="3" fontId="0" fillId="0" borderId="14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justify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justify" vertical="center"/>
    </xf>
    <xf numFmtId="3" fontId="15" fillId="0" borderId="11" xfId="0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1" fillId="0" borderId="11" xfId="0" applyFont="1" applyFill="1" applyBorder="1" applyAlignment="1">
      <alignment vertical="center"/>
    </xf>
    <xf numFmtId="49" fontId="28" fillId="0" borderId="11" xfId="0" applyNumberFormat="1" applyFont="1" applyFill="1" applyBorder="1" applyAlignment="1">
      <alignment vertical="center" wrapText="1"/>
    </xf>
    <xf numFmtId="49" fontId="35" fillId="0" borderId="11" xfId="0" applyNumberFormat="1" applyFont="1" applyFill="1" applyBorder="1" applyAlignment="1">
      <alignment vertical="center" wrapText="1"/>
    </xf>
    <xf numFmtId="3" fontId="114" fillId="0" borderId="12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5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1" fillId="0" borderId="11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1" fillId="0" borderId="11" xfId="0" applyFont="1" applyFill="1" applyBorder="1" applyAlignment="1">
      <alignment horizontal="center" vertical="center"/>
    </xf>
    <xf numFmtId="0" fontId="111" fillId="0" borderId="16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0" fontId="118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3" fontId="114" fillId="0" borderId="18" xfId="0" applyNumberFormat="1" applyFont="1" applyFill="1" applyBorder="1" applyAlignment="1">
      <alignment horizontal="right" vertical="center"/>
    </xf>
    <xf numFmtId="3" fontId="116" fillId="0" borderId="11" xfId="0" applyNumberFormat="1" applyFont="1" applyFill="1" applyBorder="1" applyAlignment="1">
      <alignment horizontal="right" vertical="center"/>
    </xf>
    <xf numFmtId="3" fontId="111" fillId="0" borderId="11" xfId="0" applyNumberFormat="1" applyFont="1" applyFill="1" applyBorder="1" applyAlignment="1">
      <alignment horizontal="right" vertical="center"/>
    </xf>
    <xf numFmtId="3" fontId="111" fillId="0" borderId="16" xfId="0" applyNumberFormat="1" applyFont="1" applyFill="1" applyBorder="1" applyAlignment="1">
      <alignment horizontal="right" vertical="center"/>
    </xf>
    <xf numFmtId="3" fontId="119" fillId="0" borderId="11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justify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horizontal="justify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justify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39" fillId="0" borderId="11" xfId="0" applyNumberFormat="1" applyFont="1" applyFill="1" applyBorder="1" applyAlignment="1">
      <alignment horizontal="left" vertical="center" wrapText="1"/>
    </xf>
    <xf numFmtId="3" fontId="108" fillId="0" borderId="11" xfId="0" applyNumberFormat="1" applyFont="1" applyFill="1" applyBorder="1" applyAlignment="1">
      <alignment horizontal="right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justify" vertical="center"/>
    </xf>
    <xf numFmtId="3" fontId="6" fillId="0" borderId="15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justify" vertical="center"/>
    </xf>
    <xf numFmtId="3" fontId="3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09" fillId="0" borderId="12" xfId="0" applyFont="1" applyFill="1" applyBorder="1" applyAlignment="1">
      <alignment vertical="center" wrapText="1"/>
    </xf>
    <xf numFmtId="0" fontId="110" fillId="0" borderId="12" xfId="0" applyFont="1" applyFill="1" applyBorder="1" applyAlignment="1">
      <alignment horizontal="justify" vertical="center"/>
    </xf>
    <xf numFmtId="3" fontId="120" fillId="0" borderId="12" xfId="0" applyNumberFormat="1" applyFont="1" applyFill="1" applyBorder="1" applyAlignment="1">
      <alignment horizontal="right" vertical="center"/>
    </xf>
    <xf numFmtId="3" fontId="112" fillId="0" borderId="12" xfId="0" applyNumberFormat="1" applyFont="1" applyFill="1" applyBorder="1" applyAlignment="1">
      <alignment horizontal="right" vertical="center"/>
    </xf>
    <xf numFmtId="0" fontId="108" fillId="0" borderId="12" xfId="0" applyFont="1" applyFill="1" applyBorder="1" applyAlignment="1">
      <alignment horizontal="center" vertical="center"/>
    </xf>
    <xf numFmtId="3" fontId="119" fillId="0" borderId="12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justify" vertical="center"/>
    </xf>
    <xf numFmtId="3" fontId="4" fillId="0" borderId="19" xfId="0" applyNumberFormat="1" applyFont="1" applyFill="1" applyBorder="1" applyAlignment="1">
      <alignment horizontal="right" vertical="center"/>
    </xf>
    <xf numFmtId="3" fontId="108" fillId="0" borderId="19" xfId="0" applyNumberFormat="1" applyFont="1" applyFill="1" applyBorder="1" applyAlignment="1">
      <alignment horizontal="right" vertical="center"/>
    </xf>
    <xf numFmtId="0" fontId="114" fillId="0" borderId="19" xfId="0" applyFont="1" applyFill="1" applyBorder="1" applyAlignment="1">
      <alignment horizontal="center" vertical="center"/>
    </xf>
    <xf numFmtId="3" fontId="116" fillId="0" borderId="19" xfId="0" applyNumberFormat="1" applyFont="1" applyFill="1" applyBorder="1" applyAlignment="1">
      <alignment horizontal="right" vertical="center"/>
    </xf>
    <xf numFmtId="3" fontId="121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3" fontId="116" fillId="0" borderId="22" xfId="0" applyNumberFormat="1" applyFont="1" applyFill="1" applyBorder="1" applyAlignment="1">
      <alignment horizontal="right" vertical="center"/>
    </xf>
    <xf numFmtId="3" fontId="111" fillId="0" borderId="22" xfId="0" applyNumberFormat="1" applyFont="1" applyFill="1" applyBorder="1" applyAlignment="1">
      <alignment horizontal="right" vertical="center"/>
    </xf>
    <xf numFmtId="3" fontId="119" fillId="0" borderId="22" xfId="0" applyNumberFormat="1" applyFont="1" applyFill="1" applyBorder="1" applyAlignment="1">
      <alignment horizontal="right" vertical="center"/>
    </xf>
    <xf numFmtId="3" fontId="108" fillId="0" borderId="22" xfId="0" applyNumberFormat="1" applyFont="1" applyFill="1" applyBorder="1" applyAlignment="1">
      <alignment horizontal="right" vertical="center"/>
    </xf>
    <xf numFmtId="3" fontId="111" fillId="0" borderId="23" xfId="0" applyNumberFormat="1" applyFont="1" applyFill="1" applyBorder="1" applyAlignment="1">
      <alignment horizontal="right" vertical="center"/>
    </xf>
    <xf numFmtId="3" fontId="119" fillId="0" borderId="24" xfId="0" applyNumberFormat="1" applyFont="1" applyFill="1" applyBorder="1" applyAlignment="1">
      <alignment horizontal="right" vertical="center"/>
    </xf>
    <xf numFmtId="3" fontId="116" fillId="0" borderId="25" xfId="0" applyNumberFormat="1" applyFont="1" applyFill="1" applyBorder="1" applyAlignment="1">
      <alignment horizontal="right" vertical="center"/>
    </xf>
    <xf numFmtId="0" fontId="12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3" fontId="121" fillId="0" borderId="13" xfId="0" applyNumberFormat="1" applyFont="1" applyFill="1" applyBorder="1" applyAlignment="1" applyProtection="1">
      <alignment horizontal="center" vertical="center" wrapText="1"/>
      <protection/>
    </xf>
    <xf numFmtId="0" fontId="111" fillId="32" borderId="1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3" fontId="116" fillId="0" borderId="26" xfId="0" applyNumberFormat="1" applyFont="1" applyBorder="1" applyAlignment="1" applyProtection="1">
      <alignment horizontal="center" vertical="center" wrapText="1"/>
      <protection/>
    </xf>
    <xf numFmtId="3" fontId="116" fillId="0" borderId="27" xfId="0" applyNumberFormat="1" applyFont="1" applyBorder="1" applyAlignment="1" applyProtection="1">
      <alignment horizontal="center" vertical="center" wrapText="1"/>
      <protection/>
    </xf>
    <xf numFmtId="0" fontId="117" fillId="0" borderId="28" xfId="0" applyFont="1" applyBorder="1" applyAlignment="1" applyProtection="1">
      <alignment horizontal="center" vertical="center" textRotation="90" wrapText="1"/>
      <protection/>
    </xf>
    <xf numFmtId="0" fontId="117" fillId="0" borderId="29" xfId="0" applyFont="1" applyBorder="1" applyAlignment="1" applyProtection="1">
      <alignment horizontal="center" vertical="center" textRotation="90" wrapText="1"/>
      <protection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2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8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37" fillId="0" borderId="28" xfId="0" applyFont="1" applyBorder="1" applyAlignment="1" applyProtection="1">
      <alignment horizontal="center" vertical="center"/>
      <protection/>
    </xf>
    <xf numFmtId="0" fontId="37" fillId="0" borderId="29" xfId="0" applyFont="1" applyBorder="1" applyAlignment="1" applyProtection="1">
      <alignment horizontal="center" vertical="center"/>
      <protection/>
    </xf>
    <xf numFmtId="0" fontId="116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24" fillId="0" borderId="28" xfId="0" applyFont="1" applyBorder="1" applyAlignment="1" applyProtection="1">
      <alignment horizontal="center" vertical="center" textRotation="90" wrapText="1"/>
      <protection/>
    </xf>
    <xf numFmtId="0" fontId="124" fillId="0" borderId="29" xfId="0" applyFont="1" applyBorder="1" applyAlignment="1" applyProtection="1">
      <alignment horizontal="center" vertical="center" textRotation="90" wrapText="1"/>
      <protection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 textRotation="90"/>
    </xf>
    <xf numFmtId="3" fontId="126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zoomScaleSheetLayoutView="71" workbookViewId="0" topLeftCell="A139">
      <selection activeCell="D144" sqref="D144"/>
    </sheetView>
  </sheetViews>
  <sheetFormatPr defaultColWidth="9.140625" defaultRowHeight="12.75"/>
  <cols>
    <col min="1" max="1" width="5.00390625" style="24" customWidth="1"/>
    <col min="2" max="2" width="11.28125" style="1" customWidth="1"/>
    <col min="3" max="3" width="42.7109375" style="36" customWidth="1"/>
    <col min="4" max="4" width="50.00390625" style="37" customWidth="1"/>
    <col min="5" max="5" width="12.28125" style="2" customWidth="1"/>
    <col min="6" max="6" width="12.00390625" style="2" customWidth="1"/>
    <col min="7" max="7" width="5.57421875" style="100" customWidth="1"/>
    <col min="8" max="8" width="5.28125" style="4" customWidth="1"/>
    <col min="9" max="9" width="14.00390625" style="3" customWidth="1"/>
    <col min="10" max="10" width="14.28125" style="23" customWidth="1"/>
    <col min="11" max="11" width="12.421875" style="3" customWidth="1"/>
    <col min="12" max="16384" width="9.140625" style="3" customWidth="1"/>
  </cols>
  <sheetData>
    <row r="1" spans="1:10" s="4" customFormat="1" ht="56.25" customHeight="1">
      <c r="A1" s="187" t="s">
        <v>314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s="169" customFormat="1" ht="31.5" customHeight="1">
      <c r="A2" s="202" t="s">
        <v>337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9" ht="17.25" customHeight="1">
      <c r="A3" s="109"/>
      <c r="B3" s="110"/>
      <c r="C3" s="111"/>
      <c r="D3" s="189"/>
      <c r="E3" s="190"/>
      <c r="F3" s="190"/>
      <c r="G3" s="113"/>
      <c r="H3" s="114"/>
      <c r="I3" s="99"/>
    </row>
    <row r="4" spans="1:9" ht="24" customHeight="1">
      <c r="A4" s="109"/>
      <c r="B4" s="171" t="s">
        <v>329</v>
      </c>
      <c r="C4" s="171"/>
      <c r="D4" s="144"/>
      <c r="E4" s="112"/>
      <c r="F4" s="112"/>
      <c r="G4" s="113"/>
      <c r="H4" s="114"/>
      <c r="I4" s="99"/>
    </row>
    <row r="5" spans="1:10" ht="45.75" customHeight="1">
      <c r="A5" s="109"/>
      <c r="B5" s="199" t="s">
        <v>330</v>
      </c>
      <c r="C5" s="200"/>
      <c r="D5" s="200"/>
      <c r="E5" s="200"/>
      <c r="F5" s="200"/>
      <c r="G5" s="200"/>
      <c r="H5" s="200"/>
      <c r="I5" s="200"/>
      <c r="J5" s="201"/>
    </row>
    <row r="6" spans="1:9" ht="16.5" customHeight="1">
      <c r="A6" s="109"/>
      <c r="B6" s="172"/>
      <c r="C6" s="173"/>
      <c r="D6" s="173"/>
      <c r="E6" s="173"/>
      <c r="F6" s="173"/>
      <c r="G6" s="173"/>
      <c r="H6" s="173"/>
      <c r="I6" s="173"/>
    </row>
    <row r="7" spans="1:9" ht="29.25" customHeight="1">
      <c r="A7" s="109"/>
      <c r="B7" s="171" t="s">
        <v>331</v>
      </c>
      <c r="C7" s="171"/>
      <c r="D7" s="144"/>
      <c r="E7" s="112"/>
      <c r="F7" s="112"/>
      <c r="G7" s="113"/>
      <c r="H7" s="114"/>
      <c r="I7" s="99"/>
    </row>
    <row r="8" spans="1:10" ht="47.25" customHeight="1">
      <c r="A8" s="109"/>
      <c r="B8" s="199" t="s">
        <v>332</v>
      </c>
      <c r="C8" s="201"/>
      <c r="D8" s="201"/>
      <c r="E8" s="201"/>
      <c r="F8" s="201"/>
      <c r="G8" s="201"/>
      <c r="H8" s="201"/>
      <c r="I8" s="201"/>
      <c r="J8" s="201"/>
    </row>
    <row r="9" spans="1:10" s="33" customFormat="1" ht="12.75" customHeight="1" thickBot="1">
      <c r="A9" s="32"/>
      <c r="B9" s="169"/>
      <c r="C9" s="170"/>
      <c r="D9" s="170"/>
      <c r="E9" s="34"/>
      <c r="F9" s="34"/>
      <c r="G9" s="168"/>
      <c r="H9" s="168"/>
      <c r="J9" s="174"/>
    </row>
    <row r="10" spans="1:10" ht="58.5" customHeight="1">
      <c r="A10" s="191" t="s">
        <v>25</v>
      </c>
      <c r="B10" s="185" t="s">
        <v>26</v>
      </c>
      <c r="C10" s="186"/>
      <c r="D10" s="193" t="s">
        <v>27</v>
      </c>
      <c r="E10" s="178" t="s">
        <v>170</v>
      </c>
      <c r="F10" s="179"/>
      <c r="G10" s="180" t="s">
        <v>317</v>
      </c>
      <c r="H10" s="197" t="s">
        <v>318</v>
      </c>
      <c r="I10" s="195" t="s">
        <v>338</v>
      </c>
      <c r="J10" s="196"/>
    </row>
    <row r="11" spans="1:10" ht="58.5" customHeight="1" thickBot="1">
      <c r="A11" s="192"/>
      <c r="B11" s="66" t="s">
        <v>28</v>
      </c>
      <c r="C11" s="67" t="s">
        <v>171</v>
      </c>
      <c r="D11" s="194"/>
      <c r="E11" s="68" t="s">
        <v>339</v>
      </c>
      <c r="F11" s="68" t="s">
        <v>30</v>
      </c>
      <c r="G11" s="181"/>
      <c r="H11" s="198"/>
      <c r="I11" s="159" t="s">
        <v>319</v>
      </c>
      <c r="J11" s="175" t="s">
        <v>320</v>
      </c>
    </row>
    <row r="12" spans="1:10" ht="15">
      <c r="A12" s="93"/>
      <c r="B12" s="6"/>
      <c r="C12" s="176" t="s">
        <v>168</v>
      </c>
      <c r="D12" s="64"/>
      <c r="E12" s="7"/>
      <c r="F12" s="7"/>
      <c r="G12" s="115"/>
      <c r="H12" s="116"/>
      <c r="I12" s="160"/>
      <c r="J12" s="117"/>
    </row>
    <row r="13" spans="1:10" s="23" customFormat="1" ht="45">
      <c r="A13" s="94">
        <v>1</v>
      </c>
      <c r="B13" s="123" t="s">
        <v>131</v>
      </c>
      <c r="C13" s="74" t="s">
        <v>203</v>
      </c>
      <c r="D13" s="124" t="s">
        <v>343</v>
      </c>
      <c r="E13" s="125">
        <v>0</v>
      </c>
      <c r="F13" s="75">
        <v>30000</v>
      </c>
      <c r="G13" s="102">
        <v>23</v>
      </c>
      <c r="H13" s="102" t="s">
        <v>322</v>
      </c>
      <c r="I13" s="161">
        <v>0</v>
      </c>
      <c r="J13" s="118">
        <v>30000</v>
      </c>
    </row>
    <row r="14" spans="1:10" s="11" customFormat="1" ht="45">
      <c r="A14" s="92">
        <v>2</v>
      </c>
      <c r="B14" s="10" t="s">
        <v>33</v>
      </c>
      <c r="C14" s="76" t="s">
        <v>132</v>
      </c>
      <c r="D14" s="38" t="s">
        <v>129</v>
      </c>
      <c r="E14" s="77">
        <v>0</v>
      </c>
      <c r="F14" s="77">
        <v>270578</v>
      </c>
      <c r="G14" s="103">
        <v>18</v>
      </c>
      <c r="H14" s="103" t="s">
        <v>322</v>
      </c>
      <c r="I14" s="162">
        <v>0</v>
      </c>
      <c r="J14" s="119">
        <v>120000</v>
      </c>
    </row>
    <row r="15" spans="1:10" s="11" customFormat="1" ht="45">
      <c r="A15" s="92">
        <v>4</v>
      </c>
      <c r="B15" s="10" t="s">
        <v>33</v>
      </c>
      <c r="C15" s="76" t="s">
        <v>132</v>
      </c>
      <c r="D15" s="38" t="s">
        <v>213</v>
      </c>
      <c r="E15" s="77">
        <v>0</v>
      </c>
      <c r="F15" s="77">
        <v>77558</v>
      </c>
      <c r="G15" s="103">
        <v>23</v>
      </c>
      <c r="H15" s="103" t="s">
        <v>322</v>
      </c>
      <c r="I15" s="162">
        <v>0</v>
      </c>
      <c r="J15" s="119">
        <v>60000</v>
      </c>
    </row>
    <row r="16" spans="1:10" s="11" customFormat="1" ht="45">
      <c r="A16" s="92">
        <v>6</v>
      </c>
      <c r="B16" s="10" t="s">
        <v>33</v>
      </c>
      <c r="C16" s="76" t="s">
        <v>132</v>
      </c>
      <c r="D16" s="38" t="s">
        <v>214</v>
      </c>
      <c r="E16" s="77">
        <v>0</v>
      </c>
      <c r="F16" s="77">
        <v>182166</v>
      </c>
      <c r="G16" s="103">
        <v>21</v>
      </c>
      <c r="H16" s="103" t="s">
        <v>322</v>
      </c>
      <c r="I16" s="162">
        <v>0</v>
      </c>
      <c r="J16" s="119">
        <v>182166</v>
      </c>
    </row>
    <row r="17" spans="1:10" s="11" customFormat="1" ht="45">
      <c r="A17" s="92">
        <v>7</v>
      </c>
      <c r="B17" s="10" t="s">
        <v>33</v>
      </c>
      <c r="C17" s="76" t="s">
        <v>132</v>
      </c>
      <c r="D17" s="38" t="s">
        <v>215</v>
      </c>
      <c r="E17" s="77">
        <v>0</v>
      </c>
      <c r="F17" s="77">
        <v>350748</v>
      </c>
      <c r="G17" s="103">
        <v>21</v>
      </c>
      <c r="H17" s="103" t="s">
        <v>322</v>
      </c>
      <c r="I17" s="162">
        <v>0</v>
      </c>
      <c r="J17" s="119">
        <v>350748</v>
      </c>
    </row>
    <row r="18" spans="1:10" s="11" customFormat="1" ht="45">
      <c r="A18" s="92">
        <v>8</v>
      </c>
      <c r="B18" s="10" t="s">
        <v>33</v>
      </c>
      <c r="C18" s="76" t="s">
        <v>132</v>
      </c>
      <c r="D18" s="38" t="s">
        <v>216</v>
      </c>
      <c r="E18" s="77">
        <v>308000</v>
      </c>
      <c r="F18" s="77">
        <v>0</v>
      </c>
      <c r="G18" s="103">
        <v>23</v>
      </c>
      <c r="H18" s="103" t="s">
        <v>322</v>
      </c>
      <c r="I18" s="162">
        <v>237615</v>
      </c>
      <c r="J18" s="119">
        <v>0</v>
      </c>
    </row>
    <row r="19" spans="1:10" s="11" customFormat="1" ht="45">
      <c r="A19" s="92">
        <v>9</v>
      </c>
      <c r="B19" s="10" t="s">
        <v>33</v>
      </c>
      <c r="C19" s="76" t="s">
        <v>132</v>
      </c>
      <c r="D19" s="38" t="s">
        <v>217</v>
      </c>
      <c r="E19" s="77">
        <v>0</v>
      </c>
      <c r="F19" s="77">
        <v>103200</v>
      </c>
      <c r="G19" s="103">
        <v>21</v>
      </c>
      <c r="H19" s="103" t="s">
        <v>322</v>
      </c>
      <c r="I19" s="162">
        <v>0</v>
      </c>
      <c r="J19" s="119">
        <v>103200</v>
      </c>
    </row>
    <row r="20" spans="1:10" s="11" customFormat="1" ht="45">
      <c r="A20" s="92">
        <v>14</v>
      </c>
      <c r="B20" s="10" t="s">
        <v>33</v>
      </c>
      <c r="C20" s="76" t="s">
        <v>132</v>
      </c>
      <c r="D20" s="38" t="s">
        <v>340</v>
      </c>
      <c r="E20" s="77">
        <v>174472</v>
      </c>
      <c r="F20" s="77">
        <v>0</v>
      </c>
      <c r="G20" s="103">
        <v>23</v>
      </c>
      <c r="H20" s="103" t="s">
        <v>322</v>
      </c>
      <c r="I20" s="162">
        <v>174472</v>
      </c>
      <c r="J20" s="119">
        <v>0</v>
      </c>
    </row>
    <row r="21" spans="1:10" s="29" customFormat="1" ht="57">
      <c r="A21" s="92">
        <v>16</v>
      </c>
      <c r="B21" s="10" t="s">
        <v>116</v>
      </c>
      <c r="C21" s="76" t="s">
        <v>117</v>
      </c>
      <c r="D21" s="38" t="s">
        <v>226</v>
      </c>
      <c r="E21" s="77">
        <v>0</v>
      </c>
      <c r="F21" s="77">
        <v>271976</v>
      </c>
      <c r="G21" s="102">
        <v>22</v>
      </c>
      <c r="H21" s="102" t="s">
        <v>322</v>
      </c>
      <c r="I21" s="161">
        <v>0</v>
      </c>
      <c r="J21" s="118">
        <v>120000</v>
      </c>
    </row>
    <row r="22" spans="1:10" s="29" customFormat="1" ht="42.75">
      <c r="A22" s="92">
        <v>17</v>
      </c>
      <c r="B22" s="10" t="s">
        <v>116</v>
      </c>
      <c r="C22" s="76" t="s">
        <v>117</v>
      </c>
      <c r="D22" s="38" t="s">
        <v>325</v>
      </c>
      <c r="E22" s="77">
        <v>0</v>
      </c>
      <c r="F22" s="77">
        <v>355536</v>
      </c>
      <c r="G22" s="102">
        <v>21</v>
      </c>
      <c r="H22" s="102" t="s">
        <v>322</v>
      </c>
      <c r="I22" s="161">
        <v>0</v>
      </c>
      <c r="J22" s="118">
        <v>355536</v>
      </c>
    </row>
    <row r="23" spans="1:10" s="29" customFormat="1" ht="42.75">
      <c r="A23" s="92">
        <v>18</v>
      </c>
      <c r="B23" s="10" t="s">
        <v>116</v>
      </c>
      <c r="C23" s="76" t="s">
        <v>117</v>
      </c>
      <c r="D23" s="38" t="s">
        <v>204</v>
      </c>
      <c r="E23" s="77">
        <v>1936000</v>
      </c>
      <c r="F23" s="77">
        <v>0</v>
      </c>
      <c r="G23" s="102">
        <v>24</v>
      </c>
      <c r="H23" s="102" t="s">
        <v>322</v>
      </c>
      <c r="I23" s="161">
        <v>1936000</v>
      </c>
      <c r="J23" s="118">
        <v>0</v>
      </c>
    </row>
    <row r="24" spans="1:10" s="29" customFormat="1" ht="30">
      <c r="A24" s="92">
        <v>20</v>
      </c>
      <c r="B24" s="10" t="s">
        <v>116</v>
      </c>
      <c r="C24" s="76" t="s">
        <v>117</v>
      </c>
      <c r="D24" s="38" t="s">
        <v>193</v>
      </c>
      <c r="E24" s="77">
        <v>0</v>
      </c>
      <c r="F24" s="77">
        <v>114480</v>
      </c>
      <c r="G24" s="102">
        <v>21</v>
      </c>
      <c r="H24" s="102" t="s">
        <v>322</v>
      </c>
      <c r="I24" s="161">
        <v>0</v>
      </c>
      <c r="J24" s="118">
        <v>114480</v>
      </c>
    </row>
    <row r="25" spans="1:10" s="29" customFormat="1" ht="30">
      <c r="A25" s="92">
        <v>21</v>
      </c>
      <c r="B25" s="10" t="s">
        <v>31</v>
      </c>
      <c r="C25" s="76" t="s">
        <v>154</v>
      </c>
      <c r="D25" s="82" t="s">
        <v>190</v>
      </c>
      <c r="E25" s="77">
        <v>0</v>
      </c>
      <c r="F25" s="126">
        <v>248900</v>
      </c>
      <c r="G25" s="102">
        <v>19</v>
      </c>
      <c r="H25" s="102" t="s">
        <v>322</v>
      </c>
      <c r="I25" s="161">
        <v>0</v>
      </c>
      <c r="J25" s="118">
        <v>230000</v>
      </c>
    </row>
    <row r="26" spans="1:10" s="29" customFormat="1" ht="30">
      <c r="A26" s="92">
        <v>22</v>
      </c>
      <c r="B26" s="10" t="s">
        <v>31</v>
      </c>
      <c r="C26" s="76" t="s">
        <v>154</v>
      </c>
      <c r="D26" s="38" t="s">
        <v>32</v>
      </c>
      <c r="E26" s="77">
        <v>0</v>
      </c>
      <c r="F26" s="77">
        <v>233500</v>
      </c>
      <c r="G26" s="102">
        <v>21</v>
      </c>
      <c r="H26" s="102" t="s">
        <v>322</v>
      </c>
      <c r="I26" s="161">
        <v>0</v>
      </c>
      <c r="J26" s="118">
        <v>220000</v>
      </c>
    </row>
    <row r="27" spans="1:10" s="11" customFormat="1" ht="30">
      <c r="A27" s="92">
        <v>23</v>
      </c>
      <c r="B27" s="10" t="s">
        <v>31</v>
      </c>
      <c r="C27" s="76" t="s">
        <v>154</v>
      </c>
      <c r="D27" s="82" t="s">
        <v>155</v>
      </c>
      <c r="E27" s="77">
        <v>0</v>
      </c>
      <c r="F27" s="126">
        <v>106750</v>
      </c>
      <c r="G27" s="103">
        <v>21</v>
      </c>
      <c r="H27" s="103" t="s">
        <v>322</v>
      </c>
      <c r="I27" s="162">
        <v>0</v>
      </c>
      <c r="J27" s="119">
        <v>90000</v>
      </c>
    </row>
    <row r="28" spans="1:10" s="11" customFormat="1" ht="42.75">
      <c r="A28" s="92">
        <v>24</v>
      </c>
      <c r="B28" s="10" t="s">
        <v>34</v>
      </c>
      <c r="C28" s="76" t="s">
        <v>98</v>
      </c>
      <c r="D28" s="38" t="s">
        <v>225</v>
      </c>
      <c r="E28" s="77">
        <v>0</v>
      </c>
      <c r="F28" s="77">
        <v>210000</v>
      </c>
      <c r="G28" s="103">
        <v>20</v>
      </c>
      <c r="H28" s="103" t="s">
        <v>322</v>
      </c>
      <c r="I28" s="162">
        <v>0</v>
      </c>
      <c r="J28" s="119">
        <v>100000</v>
      </c>
    </row>
    <row r="29" spans="1:10" s="8" customFormat="1" ht="30">
      <c r="A29" s="92">
        <v>25</v>
      </c>
      <c r="B29" s="10" t="s">
        <v>34</v>
      </c>
      <c r="C29" s="76" t="s">
        <v>35</v>
      </c>
      <c r="D29" s="38" t="s">
        <v>36</v>
      </c>
      <c r="E29" s="81">
        <v>0</v>
      </c>
      <c r="F29" s="81">
        <v>122800</v>
      </c>
      <c r="G29" s="103">
        <v>20</v>
      </c>
      <c r="H29" s="103" t="s">
        <v>322</v>
      </c>
      <c r="I29" s="162">
        <v>0</v>
      </c>
      <c r="J29" s="119">
        <v>80000</v>
      </c>
    </row>
    <row r="30" spans="1:10" s="8" customFormat="1" ht="30">
      <c r="A30" s="92">
        <v>26</v>
      </c>
      <c r="B30" s="10" t="s">
        <v>145</v>
      </c>
      <c r="C30" s="76" t="s">
        <v>146</v>
      </c>
      <c r="D30" s="38" t="s">
        <v>283</v>
      </c>
      <c r="E30" s="77">
        <v>120000</v>
      </c>
      <c r="F30" s="77">
        <v>0</v>
      </c>
      <c r="G30" s="103">
        <v>25</v>
      </c>
      <c r="H30" s="103" t="s">
        <v>322</v>
      </c>
      <c r="I30" s="162">
        <v>120000</v>
      </c>
      <c r="J30" s="119">
        <v>0</v>
      </c>
    </row>
    <row r="31" spans="1:10" s="8" customFormat="1" ht="42.75">
      <c r="A31" s="92">
        <v>27</v>
      </c>
      <c r="B31" s="10" t="s">
        <v>145</v>
      </c>
      <c r="C31" s="76" t="s">
        <v>146</v>
      </c>
      <c r="D31" s="38" t="s">
        <v>333</v>
      </c>
      <c r="E31" s="77">
        <v>0</v>
      </c>
      <c r="F31" s="77">
        <v>595200</v>
      </c>
      <c r="G31" s="103">
        <v>19</v>
      </c>
      <c r="H31" s="103" t="s">
        <v>322</v>
      </c>
      <c r="I31" s="162">
        <v>0</v>
      </c>
      <c r="J31" s="119">
        <v>595200</v>
      </c>
    </row>
    <row r="32" spans="1:10" s="8" customFormat="1" ht="42.75">
      <c r="A32" s="92">
        <v>28</v>
      </c>
      <c r="B32" s="10" t="s">
        <v>122</v>
      </c>
      <c r="C32" s="76" t="s">
        <v>123</v>
      </c>
      <c r="D32" s="38" t="s">
        <v>173</v>
      </c>
      <c r="E32" s="77">
        <v>0</v>
      </c>
      <c r="F32" s="77">
        <v>154400</v>
      </c>
      <c r="G32" s="103">
        <v>19</v>
      </c>
      <c r="H32" s="103" t="s">
        <v>322</v>
      </c>
      <c r="I32" s="162">
        <v>0</v>
      </c>
      <c r="J32" s="119">
        <v>140000</v>
      </c>
    </row>
    <row r="33" spans="1:10" s="8" customFormat="1" ht="30">
      <c r="A33" s="92">
        <v>29</v>
      </c>
      <c r="B33" s="10" t="s">
        <v>122</v>
      </c>
      <c r="C33" s="76" t="s">
        <v>123</v>
      </c>
      <c r="D33" s="38" t="s">
        <v>150</v>
      </c>
      <c r="E33" s="77">
        <v>309600</v>
      </c>
      <c r="F33" s="77">
        <v>0</v>
      </c>
      <c r="G33" s="103">
        <v>25</v>
      </c>
      <c r="H33" s="103" t="s">
        <v>322</v>
      </c>
      <c r="I33" s="162">
        <v>309600</v>
      </c>
      <c r="J33" s="119">
        <v>0</v>
      </c>
    </row>
    <row r="34" spans="1:10" s="11" customFormat="1" ht="30">
      <c r="A34" s="92">
        <v>31</v>
      </c>
      <c r="B34" s="10" t="s">
        <v>14</v>
      </c>
      <c r="C34" s="76" t="s">
        <v>147</v>
      </c>
      <c r="D34" s="38" t="s">
        <v>218</v>
      </c>
      <c r="E34" s="77">
        <v>0</v>
      </c>
      <c r="F34" s="77">
        <v>239269</v>
      </c>
      <c r="G34" s="103">
        <v>20</v>
      </c>
      <c r="H34" s="103" t="s">
        <v>322</v>
      </c>
      <c r="I34" s="162">
        <v>0</v>
      </c>
      <c r="J34" s="119">
        <v>140000</v>
      </c>
    </row>
    <row r="35" spans="1:10" s="11" customFormat="1" ht="42.75">
      <c r="A35" s="92">
        <v>34</v>
      </c>
      <c r="B35" s="10" t="s">
        <v>14</v>
      </c>
      <c r="C35" s="76" t="s">
        <v>147</v>
      </c>
      <c r="D35" s="38" t="s">
        <v>219</v>
      </c>
      <c r="E35" s="77">
        <v>0</v>
      </c>
      <c r="F35" s="77">
        <v>561110</v>
      </c>
      <c r="G35" s="103">
        <v>21</v>
      </c>
      <c r="H35" s="103" t="s">
        <v>322</v>
      </c>
      <c r="I35" s="162">
        <v>0</v>
      </c>
      <c r="J35" s="119">
        <v>200000</v>
      </c>
    </row>
    <row r="36" spans="1:10" s="11" customFormat="1" ht="42.75">
      <c r="A36" s="92">
        <v>39</v>
      </c>
      <c r="B36" s="10" t="s">
        <v>91</v>
      </c>
      <c r="C36" s="76" t="s">
        <v>148</v>
      </c>
      <c r="D36" s="38" t="s">
        <v>312</v>
      </c>
      <c r="E36" s="77">
        <v>0</v>
      </c>
      <c r="F36" s="77">
        <v>190000</v>
      </c>
      <c r="G36" s="103">
        <v>20</v>
      </c>
      <c r="H36" s="103" t="s">
        <v>322</v>
      </c>
      <c r="I36" s="162">
        <v>0</v>
      </c>
      <c r="J36" s="119">
        <v>150000</v>
      </c>
    </row>
    <row r="37" spans="1:10" s="11" customFormat="1" ht="30">
      <c r="A37" s="92">
        <v>40</v>
      </c>
      <c r="B37" s="10" t="s">
        <v>37</v>
      </c>
      <c r="C37" s="76" t="s">
        <v>151</v>
      </c>
      <c r="D37" s="38" t="s">
        <v>174</v>
      </c>
      <c r="E37" s="77">
        <v>0</v>
      </c>
      <c r="F37" s="77">
        <v>151000</v>
      </c>
      <c r="G37" s="103">
        <v>20</v>
      </c>
      <c r="H37" s="103" t="s">
        <v>322</v>
      </c>
      <c r="I37" s="162">
        <v>0</v>
      </c>
      <c r="J37" s="119">
        <v>100000</v>
      </c>
    </row>
    <row r="38" spans="1:10" s="11" customFormat="1" ht="30">
      <c r="A38" s="95">
        <v>44</v>
      </c>
      <c r="B38" s="127" t="s">
        <v>37</v>
      </c>
      <c r="C38" s="128" t="s">
        <v>41</v>
      </c>
      <c r="D38" s="129" t="s">
        <v>271</v>
      </c>
      <c r="E38" s="130">
        <v>0</v>
      </c>
      <c r="F38" s="130">
        <v>820000</v>
      </c>
      <c r="G38" s="103">
        <v>19</v>
      </c>
      <c r="H38" s="103" t="s">
        <v>322</v>
      </c>
      <c r="I38" s="162">
        <v>0</v>
      </c>
      <c r="J38" s="119">
        <v>500000</v>
      </c>
    </row>
    <row r="39" spans="1:10" s="14" customFormat="1" ht="15">
      <c r="A39" s="92"/>
      <c r="B39" s="13"/>
      <c r="C39" s="39" t="s">
        <v>38</v>
      </c>
      <c r="D39" s="40"/>
      <c r="E39" s="54">
        <f>SUM(E13:E38)</f>
        <v>2848072</v>
      </c>
      <c r="F39" s="54">
        <f>SUM(F13:F38)</f>
        <v>5389171</v>
      </c>
      <c r="G39" s="103"/>
      <c r="H39" s="103"/>
      <c r="I39" s="163">
        <f>SUM(I13:I38)</f>
        <v>2777687</v>
      </c>
      <c r="J39" s="121">
        <f>SUM(J13:J38)</f>
        <v>3981330</v>
      </c>
    </row>
    <row r="40" spans="1:10" s="14" customFormat="1" ht="15">
      <c r="A40" s="92"/>
      <c r="B40" s="13"/>
      <c r="C40" s="41" t="s">
        <v>304</v>
      </c>
      <c r="D40" s="42"/>
      <c r="E40" s="55"/>
      <c r="F40" s="55"/>
      <c r="G40" s="103"/>
      <c r="H40" s="103"/>
      <c r="I40" s="164"/>
      <c r="J40" s="35"/>
    </row>
    <row r="41" spans="1:10" s="11" customFormat="1" ht="30">
      <c r="A41" s="95">
        <v>50</v>
      </c>
      <c r="B41" s="127" t="s">
        <v>242</v>
      </c>
      <c r="C41" s="76" t="s">
        <v>243</v>
      </c>
      <c r="D41" s="129" t="s">
        <v>244</v>
      </c>
      <c r="E41" s="130"/>
      <c r="F41" s="130">
        <v>167000</v>
      </c>
      <c r="G41" s="103">
        <v>17</v>
      </c>
      <c r="H41" s="103" t="s">
        <v>321</v>
      </c>
      <c r="I41" s="162">
        <v>0</v>
      </c>
      <c r="J41" s="119">
        <v>130000</v>
      </c>
    </row>
    <row r="42" spans="1:10" s="11" customFormat="1" ht="30">
      <c r="A42" s="95">
        <v>51</v>
      </c>
      <c r="B42" s="127" t="s">
        <v>242</v>
      </c>
      <c r="C42" s="76" t="s">
        <v>243</v>
      </c>
      <c r="D42" s="129" t="s">
        <v>245</v>
      </c>
      <c r="E42" s="130"/>
      <c r="F42" s="130">
        <v>147000</v>
      </c>
      <c r="G42" s="103">
        <v>18</v>
      </c>
      <c r="H42" s="103" t="s">
        <v>322</v>
      </c>
      <c r="I42" s="162">
        <v>0</v>
      </c>
      <c r="J42" s="119">
        <v>130000</v>
      </c>
    </row>
    <row r="43" spans="1:10" s="11" customFormat="1" ht="30">
      <c r="A43" s="95">
        <v>52</v>
      </c>
      <c r="B43" s="127" t="s">
        <v>242</v>
      </c>
      <c r="C43" s="76" t="s">
        <v>243</v>
      </c>
      <c r="D43" s="129" t="s">
        <v>246</v>
      </c>
      <c r="E43" s="130"/>
      <c r="F43" s="130">
        <v>71000</v>
      </c>
      <c r="G43" s="103">
        <v>19</v>
      </c>
      <c r="H43" s="103" t="s">
        <v>322</v>
      </c>
      <c r="I43" s="162">
        <v>0</v>
      </c>
      <c r="J43" s="119">
        <v>60000</v>
      </c>
    </row>
    <row r="44" spans="1:10" s="28" customFormat="1" ht="15">
      <c r="A44" s="96"/>
      <c r="B44" s="27"/>
      <c r="C44" s="39" t="s">
        <v>38</v>
      </c>
      <c r="D44" s="43"/>
      <c r="E44" s="56">
        <f>SUM(E41:E43)</f>
        <v>0</v>
      </c>
      <c r="F44" s="56">
        <f>SUM(F41:F43)</f>
        <v>385000</v>
      </c>
      <c r="G44" s="103"/>
      <c r="H44" s="103"/>
      <c r="I44" s="163">
        <f>SUM(I41:I43)</f>
        <v>0</v>
      </c>
      <c r="J44" s="121">
        <f>SUM(J41:J43)</f>
        <v>320000</v>
      </c>
    </row>
    <row r="45" spans="1:10" s="18" customFormat="1" ht="15">
      <c r="A45" s="95"/>
      <c r="B45" s="21"/>
      <c r="C45" s="44" t="s">
        <v>305</v>
      </c>
      <c r="D45" s="45"/>
      <c r="E45" s="57"/>
      <c r="F45" s="57"/>
      <c r="G45" s="103"/>
      <c r="H45" s="103"/>
      <c r="I45" s="164"/>
      <c r="J45" s="35"/>
    </row>
    <row r="46" spans="1:10" s="12" customFormat="1" ht="45">
      <c r="A46" s="92">
        <v>53</v>
      </c>
      <c r="B46" s="9" t="s">
        <v>99</v>
      </c>
      <c r="C46" s="46" t="s">
        <v>113</v>
      </c>
      <c r="D46" s="47" t="s">
        <v>175</v>
      </c>
      <c r="E46" s="58">
        <v>265319</v>
      </c>
      <c r="F46" s="58">
        <v>0</v>
      </c>
      <c r="G46" s="103">
        <v>24</v>
      </c>
      <c r="H46" s="103" t="s">
        <v>322</v>
      </c>
      <c r="I46" s="162">
        <v>265319</v>
      </c>
      <c r="J46" s="119">
        <v>0</v>
      </c>
    </row>
    <row r="47" spans="1:10" s="14" customFormat="1" ht="15">
      <c r="A47" s="92"/>
      <c r="B47" s="13"/>
      <c r="C47" s="39" t="s">
        <v>38</v>
      </c>
      <c r="D47" s="40"/>
      <c r="E47" s="54">
        <f>SUM(E46)</f>
        <v>265319</v>
      </c>
      <c r="F47" s="54">
        <f>SUM(F46)</f>
        <v>0</v>
      </c>
      <c r="G47" s="103"/>
      <c r="H47" s="103"/>
      <c r="I47" s="163">
        <f>SUM(I46)</f>
        <v>265319</v>
      </c>
      <c r="J47" s="121">
        <f>SUM(J46)</f>
        <v>0</v>
      </c>
    </row>
    <row r="48" spans="1:10" s="20" customFormat="1" ht="15">
      <c r="A48" s="92"/>
      <c r="B48" s="19"/>
      <c r="C48" s="49" t="s">
        <v>162</v>
      </c>
      <c r="D48" s="50"/>
      <c r="E48" s="59"/>
      <c r="F48" s="59"/>
      <c r="G48" s="103"/>
      <c r="H48" s="103"/>
      <c r="I48" s="164"/>
      <c r="J48" s="35"/>
    </row>
    <row r="49" spans="1:10" s="11" customFormat="1" ht="15">
      <c r="A49" s="92">
        <v>55</v>
      </c>
      <c r="B49" s="10" t="s">
        <v>40</v>
      </c>
      <c r="C49" s="76" t="s">
        <v>56</v>
      </c>
      <c r="D49" s="38" t="s">
        <v>179</v>
      </c>
      <c r="E49" s="77">
        <v>0</v>
      </c>
      <c r="F49" s="77">
        <v>288000</v>
      </c>
      <c r="G49" s="103">
        <v>21</v>
      </c>
      <c r="H49" s="103" t="s">
        <v>322</v>
      </c>
      <c r="I49" s="162">
        <v>0</v>
      </c>
      <c r="J49" s="119">
        <v>90000</v>
      </c>
    </row>
    <row r="50" spans="1:10" s="11" customFormat="1" ht="28.5">
      <c r="A50" s="92">
        <v>56</v>
      </c>
      <c r="B50" s="10" t="s">
        <v>40</v>
      </c>
      <c r="C50" s="76" t="s">
        <v>56</v>
      </c>
      <c r="D50" s="38" t="s">
        <v>121</v>
      </c>
      <c r="E50" s="77">
        <v>0</v>
      </c>
      <c r="F50" s="77">
        <v>675000</v>
      </c>
      <c r="G50" s="103">
        <v>22</v>
      </c>
      <c r="H50" s="103" t="s">
        <v>322</v>
      </c>
      <c r="I50" s="162">
        <v>0</v>
      </c>
      <c r="J50" s="119">
        <v>450000</v>
      </c>
    </row>
    <row r="51" spans="1:10" s="11" customFormat="1" ht="15">
      <c r="A51" s="92">
        <v>57</v>
      </c>
      <c r="B51" s="10" t="s">
        <v>40</v>
      </c>
      <c r="C51" s="76" t="s">
        <v>56</v>
      </c>
      <c r="D51" s="38" t="s">
        <v>169</v>
      </c>
      <c r="E51" s="77">
        <v>0</v>
      </c>
      <c r="F51" s="77">
        <v>392790</v>
      </c>
      <c r="G51" s="103">
        <v>22</v>
      </c>
      <c r="H51" s="103" t="s">
        <v>322</v>
      </c>
      <c r="I51" s="162">
        <v>0</v>
      </c>
      <c r="J51" s="119">
        <v>200000</v>
      </c>
    </row>
    <row r="52" spans="1:10" s="11" customFormat="1" ht="30">
      <c r="A52" s="92">
        <v>62</v>
      </c>
      <c r="B52" s="10" t="s">
        <v>269</v>
      </c>
      <c r="C52" s="76" t="s">
        <v>349</v>
      </c>
      <c r="D52" s="38" t="s">
        <v>270</v>
      </c>
      <c r="E52" s="77">
        <v>0</v>
      </c>
      <c r="F52" s="77">
        <v>272100</v>
      </c>
      <c r="G52" s="103">
        <v>16</v>
      </c>
      <c r="H52" s="103" t="s">
        <v>321</v>
      </c>
      <c r="I52" s="162">
        <v>0</v>
      </c>
      <c r="J52" s="119">
        <v>130000</v>
      </c>
    </row>
    <row r="53" spans="1:10" s="31" customFormat="1" ht="30">
      <c r="A53" s="92">
        <v>63</v>
      </c>
      <c r="B53" s="10" t="s">
        <v>47</v>
      </c>
      <c r="C53" s="76" t="s">
        <v>341</v>
      </c>
      <c r="D53" s="82" t="s">
        <v>295</v>
      </c>
      <c r="E53" s="83">
        <v>0</v>
      </c>
      <c r="F53" s="83">
        <v>50000</v>
      </c>
      <c r="G53" s="102">
        <v>24</v>
      </c>
      <c r="H53" s="102" t="s">
        <v>322</v>
      </c>
      <c r="I53" s="161">
        <v>0</v>
      </c>
      <c r="J53" s="118">
        <v>50000</v>
      </c>
    </row>
    <row r="54" spans="1:10" s="11" customFormat="1" ht="30">
      <c r="A54" s="92">
        <v>64</v>
      </c>
      <c r="B54" s="10" t="s">
        <v>83</v>
      </c>
      <c r="C54" s="76" t="s">
        <v>180</v>
      </c>
      <c r="D54" s="131" t="s">
        <v>181</v>
      </c>
      <c r="E54" s="83">
        <v>0</v>
      </c>
      <c r="F54" s="83">
        <v>160000</v>
      </c>
      <c r="G54" s="103">
        <v>23</v>
      </c>
      <c r="H54" s="103" t="s">
        <v>322</v>
      </c>
      <c r="I54" s="162">
        <v>0</v>
      </c>
      <c r="J54" s="119">
        <v>160000</v>
      </c>
    </row>
    <row r="55" spans="1:10" s="11" customFormat="1" ht="30">
      <c r="A55" s="92">
        <v>65</v>
      </c>
      <c r="B55" s="10" t="s">
        <v>83</v>
      </c>
      <c r="C55" s="76" t="s">
        <v>180</v>
      </c>
      <c r="D55" s="131" t="s">
        <v>125</v>
      </c>
      <c r="E55" s="83">
        <v>0</v>
      </c>
      <c r="F55" s="83">
        <v>230200</v>
      </c>
      <c r="G55" s="103">
        <v>21</v>
      </c>
      <c r="H55" s="103" t="s">
        <v>322</v>
      </c>
      <c r="I55" s="162">
        <v>0</v>
      </c>
      <c r="J55" s="119">
        <v>200000</v>
      </c>
    </row>
    <row r="56" spans="1:10" s="11" customFormat="1" ht="30">
      <c r="A56" s="92">
        <v>66</v>
      </c>
      <c r="B56" s="10" t="s">
        <v>83</v>
      </c>
      <c r="C56" s="76" t="s">
        <v>180</v>
      </c>
      <c r="D56" s="131" t="s">
        <v>182</v>
      </c>
      <c r="E56" s="83">
        <v>0</v>
      </c>
      <c r="F56" s="83">
        <v>8400</v>
      </c>
      <c r="G56" s="103">
        <v>21</v>
      </c>
      <c r="H56" s="103" t="s">
        <v>322</v>
      </c>
      <c r="I56" s="162">
        <v>0</v>
      </c>
      <c r="J56" s="119">
        <v>8400</v>
      </c>
    </row>
    <row r="57" spans="1:10" s="11" customFormat="1" ht="30">
      <c r="A57" s="92">
        <v>67</v>
      </c>
      <c r="B57" s="10" t="s">
        <v>83</v>
      </c>
      <c r="C57" s="76" t="s">
        <v>180</v>
      </c>
      <c r="D57" s="131" t="s">
        <v>183</v>
      </c>
      <c r="E57" s="83">
        <v>0</v>
      </c>
      <c r="F57" s="83">
        <v>8400</v>
      </c>
      <c r="G57" s="103">
        <v>21</v>
      </c>
      <c r="H57" s="103" t="s">
        <v>322</v>
      </c>
      <c r="I57" s="162">
        <v>0</v>
      </c>
      <c r="J57" s="119">
        <v>8400</v>
      </c>
    </row>
    <row r="58" spans="1:10" s="31" customFormat="1" ht="30">
      <c r="A58" s="92">
        <v>68</v>
      </c>
      <c r="B58" s="132" t="s">
        <v>264</v>
      </c>
      <c r="C58" s="76" t="s">
        <v>265</v>
      </c>
      <c r="D58" s="38" t="s">
        <v>266</v>
      </c>
      <c r="E58" s="77">
        <v>0</v>
      </c>
      <c r="F58" s="77">
        <v>18256</v>
      </c>
      <c r="G58" s="102">
        <v>19</v>
      </c>
      <c r="H58" s="102" t="s">
        <v>322</v>
      </c>
      <c r="I58" s="161">
        <v>0</v>
      </c>
      <c r="J58" s="118">
        <v>18256</v>
      </c>
    </row>
    <row r="59" spans="1:10" s="11" customFormat="1" ht="30">
      <c r="A59" s="92">
        <v>71</v>
      </c>
      <c r="B59" s="10" t="s">
        <v>108</v>
      </c>
      <c r="C59" s="76" t="s">
        <v>346</v>
      </c>
      <c r="D59" s="82" t="s">
        <v>184</v>
      </c>
      <c r="E59" s="77">
        <v>0</v>
      </c>
      <c r="F59" s="83">
        <v>76100</v>
      </c>
      <c r="G59" s="103">
        <v>20</v>
      </c>
      <c r="H59" s="103" t="s">
        <v>322</v>
      </c>
      <c r="I59" s="162">
        <v>0</v>
      </c>
      <c r="J59" s="119">
        <v>60000</v>
      </c>
    </row>
    <row r="60" spans="1:10" s="11" customFormat="1" ht="30">
      <c r="A60" s="92">
        <v>72</v>
      </c>
      <c r="B60" s="10" t="s">
        <v>39</v>
      </c>
      <c r="C60" s="76" t="s">
        <v>143</v>
      </c>
      <c r="D60" s="38" t="s">
        <v>85</v>
      </c>
      <c r="E60" s="77">
        <v>0</v>
      </c>
      <c r="F60" s="77">
        <v>100000</v>
      </c>
      <c r="G60" s="103">
        <v>19</v>
      </c>
      <c r="H60" s="103" t="s">
        <v>322</v>
      </c>
      <c r="I60" s="162">
        <v>0</v>
      </c>
      <c r="J60" s="119">
        <v>50000</v>
      </c>
    </row>
    <row r="61" spans="1:10" s="11" customFormat="1" ht="30">
      <c r="A61" s="92">
        <v>73</v>
      </c>
      <c r="B61" s="10" t="s">
        <v>39</v>
      </c>
      <c r="C61" s="76" t="s">
        <v>143</v>
      </c>
      <c r="D61" s="38" t="s">
        <v>144</v>
      </c>
      <c r="E61" s="77">
        <v>0</v>
      </c>
      <c r="F61" s="77">
        <v>100000</v>
      </c>
      <c r="G61" s="103">
        <v>18</v>
      </c>
      <c r="H61" s="103" t="s">
        <v>322</v>
      </c>
      <c r="I61" s="162">
        <v>0</v>
      </c>
      <c r="J61" s="119">
        <v>50000</v>
      </c>
    </row>
    <row r="62" spans="1:10" s="11" customFormat="1" ht="30">
      <c r="A62" s="92">
        <v>74</v>
      </c>
      <c r="B62" s="10" t="s">
        <v>39</v>
      </c>
      <c r="C62" s="76" t="s">
        <v>143</v>
      </c>
      <c r="D62" s="38" t="s">
        <v>70</v>
      </c>
      <c r="E62" s="77">
        <v>0</v>
      </c>
      <c r="F62" s="77">
        <v>95000</v>
      </c>
      <c r="G62" s="101">
        <v>16</v>
      </c>
      <c r="H62" s="103" t="s">
        <v>321</v>
      </c>
      <c r="I62" s="162">
        <v>0</v>
      </c>
      <c r="J62" s="119">
        <v>50000</v>
      </c>
    </row>
    <row r="63" spans="1:10" s="11" customFormat="1" ht="30">
      <c r="A63" s="92">
        <v>75</v>
      </c>
      <c r="B63" s="10" t="s">
        <v>39</v>
      </c>
      <c r="C63" s="76" t="s">
        <v>143</v>
      </c>
      <c r="D63" s="38" t="s">
        <v>291</v>
      </c>
      <c r="E63" s="77">
        <v>0</v>
      </c>
      <c r="F63" s="77">
        <v>85000</v>
      </c>
      <c r="G63" s="103">
        <v>19</v>
      </c>
      <c r="H63" s="103" t="s">
        <v>322</v>
      </c>
      <c r="I63" s="162">
        <v>0</v>
      </c>
      <c r="J63" s="119">
        <v>60000</v>
      </c>
    </row>
    <row r="64" spans="1:10" s="31" customFormat="1" ht="30">
      <c r="A64" s="92">
        <v>76</v>
      </c>
      <c r="B64" s="10" t="s">
        <v>50</v>
      </c>
      <c r="C64" s="76" t="s">
        <v>141</v>
      </c>
      <c r="D64" s="47" t="s">
        <v>335</v>
      </c>
      <c r="E64" s="77">
        <v>0</v>
      </c>
      <c r="F64" s="77">
        <v>200000</v>
      </c>
      <c r="G64" s="102">
        <v>21</v>
      </c>
      <c r="H64" s="102" t="s">
        <v>322</v>
      </c>
      <c r="I64" s="161">
        <v>0</v>
      </c>
      <c r="J64" s="118">
        <v>130000</v>
      </c>
    </row>
    <row r="65" spans="1:10" s="31" customFormat="1" ht="30">
      <c r="A65" s="92">
        <v>77</v>
      </c>
      <c r="B65" s="10" t="s">
        <v>1</v>
      </c>
      <c r="C65" s="76" t="s">
        <v>263</v>
      </c>
      <c r="D65" s="133" t="s">
        <v>20</v>
      </c>
      <c r="E65" s="77">
        <v>0</v>
      </c>
      <c r="F65" s="83">
        <v>187126</v>
      </c>
      <c r="G65" s="102">
        <v>20</v>
      </c>
      <c r="H65" s="102" t="s">
        <v>322</v>
      </c>
      <c r="I65" s="161">
        <v>0</v>
      </c>
      <c r="J65" s="118">
        <v>80000</v>
      </c>
    </row>
    <row r="66" spans="1:10" s="11" customFormat="1" ht="30">
      <c r="A66" s="92">
        <v>79</v>
      </c>
      <c r="B66" s="10" t="s">
        <v>51</v>
      </c>
      <c r="C66" s="76" t="s">
        <v>347</v>
      </c>
      <c r="D66" s="38" t="s">
        <v>294</v>
      </c>
      <c r="E66" s="77">
        <v>0</v>
      </c>
      <c r="F66" s="77">
        <v>389600</v>
      </c>
      <c r="G66" s="103">
        <v>23</v>
      </c>
      <c r="H66" s="103" t="s">
        <v>322</v>
      </c>
      <c r="I66" s="162">
        <v>0</v>
      </c>
      <c r="J66" s="119">
        <v>150000</v>
      </c>
    </row>
    <row r="67" spans="1:10" s="11" customFormat="1" ht="30">
      <c r="A67" s="92">
        <v>81</v>
      </c>
      <c r="B67" s="10" t="s">
        <v>2</v>
      </c>
      <c r="C67" s="76" t="s">
        <v>63</v>
      </c>
      <c r="D67" s="38" t="s">
        <v>149</v>
      </c>
      <c r="E67" s="77">
        <v>0</v>
      </c>
      <c r="F67" s="77">
        <v>63400</v>
      </c>
      <c r="G67" s="103">
        <v>23</v>
      </c>
      <c r="H67" s="103" t="s">
        <v>322</v>
      </c>
      <c r="I67" s="162">
        <v>0</v>
      </c>
      <c r="J67" s="119">
        <v>40000</v>
      </c>
    </row>
    <row r="68" spans="1:10" s="11" customFormat="1" ht="45">
      <c r="A68" s="92">
        <v>83</v>
      </c>
      <c r="B68" s="10" t="s">
        <v>106</v>
      </c>
      <c r="C68" s="76" t="s">
        <v>238</v>
      </c>
      <c r="D68" s="82" t="s">
        <v>65</v>
      </c>
      <c r="E68" s="83">
        <v>0</v>
      </c>
      <c r="F68" s="83">
        <v>699267</v>
      </c>
      <c r="G68" s="103">
        <v>21</v>
      </c>
      <c r="H68" s="103" t="s">
        <v>322</v>
      </c>
      <c r="I68" s="162">
        <v>0</v>
      </c>
      <c r="J68" s="119">
        <v>250000</v>
      </c>
    </row>
    <row r="69" spans="1:10" s="29" customFormat="1" ht="30">
      <c r="A69" s="92">
        <v>84</v>
      </c>
      <c r="B69" s="10" t="s">
        <v>71</v>
      </c>
      <c r="C69" s="76" t="s">
        <v>42</v>
      </c>
      <c r="D69" s="82" t="s">
        <v>9</v>
      </c>
      <c r="E69" s="83">
        <v>0</v>
      </c>
      <c r="F69" s="83">
        <v>281500</v>
      </c>
      <c r="G69" s="102">
        <v>22</v>
      </c>
      <c r="H69" s="102" t="s">
        <v>322</v>
      </c>
      <c r="I69" s="161">
        <v>0</v>
      </c>
      <c r="J69" s="118">
        <v>180000</v>
      </c>
    </row>
    <row r="70" spans="1:10" s="29" customFormat="1" ht="30">
      <c r="A70" s="92">
        <v>85</v>
      </c>
      <c r="B70" s="10" t="s">
        <v>71</v>
      </c>
      <c r="C70" s="76" t="s">
        <v>272</v>
      </c>
      <c r="D70" s="82" t="s">
        <v>133</v>
      </c>
      <c r="E70" s="83">
        <v>0</v>
      </c>
      <c r="F70" s="83">
        <v>171500</v>
      </c>
      <c r="G70" s="102">
        <v>22</v>
      </c>
      <c r="H70" s="102" t="s">
        <v>322</v>
      </c>
      <c r="I70" s="161">
        <v>0</v>
      </c>
      <c r="J70" s="118">
        <v>100000</v>
      </c>
    </row>
    <row r="71" spans="1:10" s="29" customFormat="1" ht="30">
      <c r="A71" s="92">
        <v>86</v>
      </c>
      <c r="B71" s="10" t="s">
        <v>71</v>
      </c>
      <c r="C71" s="76" t="s">
        <v>272</v>
      </c>
      <c r="D71" s="82" t="s">
        <v>43</v>
      </c>
      <c r="E71" s="83">
        <v>0</v>
      </c>
      <c r="F71" s="83">
        <v>193500</v>
      </c>
      <c r="G71" s="102">
        <v>23</v>
      </c>
      <c r="H71" s="102" t="s">
        <v>322</v>
      </c>
      <c r="I71" s="161">
        <v>0</v>
      </c>
      <c r="J71" s="118">
        <v>100000</v>
      </c>
    </row>
    <row r="72" spans="1:10" s="29" customFormat="1" ht="30">
      <c r="A72" s="92">
        <v>87</v>
      </c>
      <c r="B72" s="10" t="s">
        <v>71</v>
      </c>
      <c r="C72" s="76" t="s">
        <v>272</v>
      </c>
      <c r="D72" s="82" t="s">
        <v>134</v>
      </c>
      <c r="E72" s="83">
        <v>0</v>
      </c>
      <c r="F72" s="83">
        <v>118700</v>
      </c>
      <c r="G72" s="102">
        <v>23</v>
      </c>
      <c r="H72" s="102" t="s">
        <v>322</v>
      </c>
      <c r="I72" s="161">
        <v>0</v>
      </c>
      <c r="J72" s="118">
        <v>100000</v>
      </c>
    </row>
    <row r="73" spans="1:10" s="31" customFormat="1" ht="30">
      <c r="A73" s="92">
        <v>88</v>
      </c>
      <c r="B73" s="10" t="s">
        <v>59</v>
      </c>
      <c r="C73" s="76" t="s">
        <v>164</v>
      </c>
      <c r="D73" s="82" t="s">
        <v>6</v>
      </c>
      <c r="E73" s="83">
        <v>0</v>
      </c>
      <c r="F73" s="83">
        <v>318318</v>
      </c>
      <c r="G73" s="102">
        <v>20</v>
      </c>
      <c r="H73" s="102" t="s">
        <v>322</v>
      </c>
      <c r="I73" s="161">
        <v>0</v>
      </c>
      <c r="J73" s="118">
        <v>180000</v>
      </c>
    </row>
    <row r="74" spans="1:10" s="11" customFormat="1" ht="45">
      <c r="A74" s="92">
        <v>91</v>
      </c>
      <c r="B74" s="10" t="s">
        <v>258</v>
      </c>
      <c r="C74" s="76" t="s">
        <v>259</v>
      </c>
      <c r="D74" s="38" t="s">
        <v>260</v>
      </c>
      <c r="E74" s="77">
        <v>0</v>
      </c>
      <c r="F74" s="77">
        <v>343000</v>
      </c>
      <c r="G74" s="103">
        <v>19</v>
      </c>
      <c r="H74" s="103" t="s">
        <v>322</v>
      </c>
      <c r="I74" s="162">
        <v>0</v>
      </c>
      <c r="J74" s="119">
        <v>150000</v>
      </c>
    </row>
    <row r="75" spans="1:10" s="11" customFormat="1" ht="45">
      <c r="A75" s="92">
        <v>93</v>
      </c>
      <c r="B75" s="10" t="s">
        <v>72</v>
      </c>
      <c r="C75" s="76" t="s">
        <v>60</v>
      </c>
      <c r="D75" s="82" t="s">
        <v>124</v>
      </c>
      <c r="E75" s="83">
        <v>0</v>
      </c>
      <c r="F75" s="83">
        <v>210000</v>
      </c>
      <c r="G75" s="103">
        <v>20</v>
      </c>
      <c r="H75" s="103" t="s">
        <v>322</v>
      </c>
      <c r="I75" s="162">
        <v>0</v>
      </c>
      <c r="J75" s="119">
        <v>80000</v>
      </c>
    </row>
    <row r="76" spans="1:10" s="11" customFormat="1" ht="57">
      <c r="A76" s="92">
        <v>95</v>
      </c>
      <c r="B76" s="10" t="s">
        <v>72</v>
      </c>
      <c r="C76" s="76" t="s">
        <v>60</v>
      </c>
      <c r="D76" s="82" t="s">
        <v>66</v>
      </c>
      <c r="E76" s="83">
        <v>0</v>
      </c>
      <c r="F76" s="83">
        <v>337800</v>
      </c>
      <c r="G76" s="103">
        <v>20</v>
      </c>
      <c r="H76" s="103" t="s">
        <v>322</v>
      </c>
      <c r="I76" s="162">
        <v>0</v>
      </c>
      <c r="J76" s="119">
        <v>219784</v>
      </c>
    </row>
    <row r="77" spans="1:10" s="11" customFormat="1" ht="30">
      <c r="A77" s="92">
        <v>96</v>
      </c>
      <c r="B77" s="10" t="s">
        <v>75</v>
      </c>
      <c r="C77" s="76" t="s">
        <v>61</v>
      </c>
      <c r="D77" s="38" t="s">
        <v>292</v>
      </c>
      <c r="E77" s="77">
        <v>0</v>
      </c>
      <c r="F77" s="77">
        <v>260000</v>
      </c>
      <c r="G77" s="103">
        <v>17</v>
      </c>
      <c r="H77" s="103" t="s">
        <v>321</v>
      </c>
      <c r="I77" s="162">
        <v>0</v>
      </c>
      <c r="J77" s="119">
        <v>100000</v>
      </c>
    </row>
    <row r="78" spans="1:10" s="11" customFormat="1" ht="30">
      <c r="A78" s="92">
        <v>97</v>
      </c>
      <c r="B78" s="10" t="s">
        <v>75</v>
      </c>
      <c r="C78" s="76" t="s">
        <v>61</v>
      </c>
      <c r="D78" s="82" t="s">
        <v>293</v>
      </c>
      <c r="E78" s="83">
        <v>0</v>
      </c>
      <c r="F78" s="83">
        <v>450000</v>
      </c>
      <c r="G78" s="103">
        <v>19</v>
      </c>
      <c r="H78" s="103" t="s">
        <v>322</v>
      </c>
      <c r="I78" s="162">
        <v>0</v>
      </c>
      <c r="J78" s="119">
        <v>200000</v>
      </c>
    </row>
    <row r="79" spans="1:10" s="31" customFormat="1" ht="30">
      <c r="A79" s="92">
        <v>98</v>
      </c>
      <c r="B79" s="10" t="s">
        <v>4</v>
      </c>
      <c r="C79" s="76" t="s">
        <v>323</v>
      </c>
      <c r="D79" s="82" t="s">
        <v>136</v>
      </c>
      <c r="E79" s="83">
        <v>0</v>
      </c>
      <c r="F79" s="83">
        <v>110000</v>
      </c>
      <c r="G79" s="102">
        <v>25</v>
      </c>
      <c r="H79" s="102" t="s">
        <v>322</v>
      </c>
      <c r="I79" s="161">
        <v>0</v>
      </c>
      <c r="J79" s="118">
        <v>110000</v>
      </c>
    </row>
    <row r="80" spans="1:10" s="31" customFormat="1" ht="45">
      <c r="A80" s="92">
        <v>99</v>
      </c>
      <c r="B80" s="10" t="s">
        <v>44</v>
      </c>
      <c r="C80" s="76" t="s">
        <v>327</v>
      </c>
      <c r="D80" s="38" t="s">
        <v>45</v>
      </c>
      <c r="E80" s="77">
        <v>0</v>
      </c>
      <c r="F80" s="77">
        <v>50280</v>
      </c>
      <c r="G80" s="102">
        <v>23</v>
      </c>
      <c r="H80" s="102" t="s">
        <v>322</v>
      </c>
      <c r="I80" s="161">
        <v>0</v>
      </c>
      <c r="J80" s="118">
        <v>50280</v>
      </c>
    </row>
    <row r="81" spans="1:10" s="31" customFormat="1" ht="30">
      <c r="A81" s="92">
        <v>101</v>
      </c>
      <c r="B81" s="10" t="s">
        <v>69</v>
      </c>
      <c r="C81" s="76" t="s">
        <v>344</v>
      </c>
      <c r="D81" s="38" t="s">
        <v>130</v>
      </c>
      <c r="E81" s="77">
        <v>0</v>
      </c>
      <c r="F81" s="77">
        <v>63000</v>
      </c>
      <c r="G81" s="102">
        <v>21</v>
      </c>
      <c r="H81" s="102" t="s">
        <v>322</v>
      </c>
      <c r="I81" s="161">
        <v>0</v>
      </c>
      <c r="J81" s="118">
        <v>50000</v>
      </c>
    </row>
    <row r="82" spans="1:10" s="11" customFormat="1" ht="42.75">
      <c r="A82" s="92">
        <v>103</v>
      </c>
      <c r="B82" s="10" t="s">
        <v>127</v>
      </c>
      <c r="C82" s="76" t="s">
        <v>351</v>
      </c>
      <c r="D82" s="82" t="s">
        <v>128</v>
      </c>
      <c r="E82" s="83">
        <v>0</v>
      </c>
      <c r="F82" s="83">
        <v>95000</v>
      </c>
      <c r="G82" s="103">
        <v>23</v>
      </c>
      <c r="H82" s="103" t="s">
        <v>322</v>
      </c>
      <c r="I82" s="162">
        <v>0</v>
      </c>
      <c r="J82" s="119">
        <v>80000</v>
      </c>
    </row>
    <row r="83" spans="1:10" s="11" customFormat="1" ht="30">
      <c r="A83" s="92">
        <v>104</v>
      </c>
      <c r="B83" s="10" t="s">
        <v>73</v>
      </c>
      <c r="C83" s="76" t="s">
        <v>328</v>
      </c>
      <c r="D83" s="38" t="s">
        <v>202</v>
      </c>
      <c r="E83" s="77">
        <v>0</v>
      </c>
      <c r="F83" s="77">
        <v>132650</v>
      </c>
      <c r="G83" s="103">
        <v>22</v>
      </c>
      <c r="H83" s="103" t="s">
        <v>322</v>
      </c>
      <c r="I83" s="162">
        <v>0</v>
      </c>
      <c r="J83" s="119">
        <v>120000</v>
      </c>
    </row>
    <row r="84" spans="1:10" s="31" customFormat="1" ht="50.25">
      <c r="A84" s="92">
        <v>105</v>
      </c>
      <c r="B84" s="10" t="s">
        <v>73</v>
      </c>
      <c r="C84" s="76" t="s">
        <v>328</v>
      </c>
      <c r="D84" s="38" t="s">
        <v>201</v>
      </c>
      <c r="E84" s="77">
        <v>0</v>
      </c>
      <c r="F84" s="77">
        <v>229600</v>
      </c>
      <c r="G84" s="102">
        <v>15</v>
      </c>
      <c r="H84" s="102" t="s">
        <v>321</v>
      </c>
      <c r="I84" s="161">
        <v>0</v>
      </c>
      <c r="J84" s="118">
        <v>50000</v>
      </c>
    </row>
    <row r="85" spans="1:10" s="31" customFormat="1" ht="30">
      <c r="A85" s="92">
        <v>106</v>
      </c>
      <c r="B85" s="10" t="s">
        <v>96</v>
      </c>
      <c r="C85" s="76" t="s">
        <v>342</v>
      </c>
      <c r="D85" s="38" t="s">
        <v>197</v>
      </c>
      <c r="E85" s="77">
        <v>0</v>
      </c>
      <c r="F85" s="77">
        <v>164912</v>
      </c>
      <c r="G85" s="102">
        <v>23</v>
      </c>
      <c r="H85" s="102" t="s">
        <v>322</v>
      </c>
      <c r="I85" s="161">
        <v>0</v>
      </c>
      <c r="J85" s="118">
        <v>100000</v>
      </c>
    </row>
    <row r="86" spans="1:10" s="11" customFormat="1" ht="30">
      <c r="A86" s="92">
        <v>107</v>
      </c>
      <c r="B86" s="10" t="s">
        <v>105</v>
      </c>
      <c r="C86" s="76" t="s">
        <v>316</v>
      </c>
      <c r="D86" s="38" t="s">
        <v>58</v>
      </c>
      <c r="E86" s="77">
        <v>0</v>
      </c>
      <c r="F86" s="77">
        <v>200000</v>
      </c>
      <c r="G86" s="103">
        <v>19</v>
      </c>
      <c r="H86" s="103" t="s">
        <v>322</v>
      </c>
      <c r="I86" s="162">
        <v>0</v>
      </c>
      <c r="J86" s="119">
        <v>120000</v>
      </c>
    </row>
    <row r="87" spans="1:10" s="11" customFormat="1" ht="30">
      <c r="A87" s="92">
        <v>108</v>
      </c>
      <c r="B87" s="10" t="s">
        <v>77</v>
      </c>
      <c r="C87" s="76" t="s">
        <v>78</v>
      </c>
      <c r="D87" s="38" t="s">
        <v>7</v>
      </c>
      <c r="E87" s="77">
        <v>0</v>
      </c>
      <c r="F87" s="77">
        <v>102300</v>
      </c>
      <c r="G87" s="103">
        <v>18</v>
      </c>
      <c r="H87" s="103" t="s">
        <v>322</v>
      </c>
      <c r="I87" s="162">
        <v>0</v>
      </c>
      <c r="J87" s="119">
        <v>60000</v>
      </c>
    </row>
    <row r="88" spans="1:10" s="11" customFormat="1" ht="45">
      <c r="A88" s="92">
        <v>109</v>
      </c>
      <c r="B88" s="10" t="s">
        <v>81</v>
      </c>
      <c r="C88" s="76" t="s">
        <v>137</v>
      </c>
      <c r="D88" s="38" t="s">
        <v>112</v>
      </c>
      <c r="E88" s="77">
        <v>0</v>
      </c>
      <c r="F88" s="77">
        <v>100000</v>
      </c>
      <c r="G88" s="103">
        <v>19</v>
      </c>
      <c r="H88" s="103" t="s">
        <v>322</v>
      </c>
      <c r="I88" s="162">
        <v>0</v>
      </c>
      <c r="J88" s="119">
        <v>60000</v>
      </c>
    </row>
    <row r="89" spans="1:10" s="11" customFormat="1" ht="30">
      <c r="A89" s="92">
        <v>111</v>
      </c>
      <c r="B89" s="10" t="s">
        <v>67</v>
      </c>
      <c r="C89" s="76" t="s">
        <v>315</v>
      </c>
      <c r="D89" s="38" t="s">
        <v>138</v>
      </c>
      <c r="E89" s="77">
        <v>0</v>
      </c>
      <c r="F89" s="77">
        <v>450000</v>
      </c>
      <c r="G89" s="103">
        <v>19</v>
      </c>
      <c r="H89" s="103" t="s">
        <v>322</v>
      </c>
      <c r="I89" s="162">
        <v>0</v>
      </c>
      <c r="J89" s="119">
        <v>120000</v>
      </c>
    </row>
    <row r="90" spans="1:10" s="11" customFormat="1" ht="30">
      <c r="A90" s="92">
        <v>113</v>
      </c>
      <c r="B90" s="10" t="s">
        <v>185</v>
      </c>
      <c r="C90" s="76" t="s">
        <v>186</v>
      </c>
      <c r="D90" s="38" t="s">
        <v>187</v>
      </c>
      <c r="E90" s="77">
        <v>0</v>
      </c>
      <c r="F90" s="77">
        <v>132000</v>
      </c>
      <c r="G90" s="103">
        <v>21</v>
      </c>
      <c r="H90" s="103" t="s">
        <v>322</v>
      </c>
      <c r="I90" s="162">
        <v>0</v>
      </c>
      <c r="J90" s="119">
        <v>80000</v>
      </c>
    </row>
    <row r="91" spans="1:10" s="11" customFormat="1" ht="45">
      <c r="A91" s="92">
        <v>114</v>
      </c>
      <c r="B91" s="10" t="s">
        <v>165</v>
      </c>
      <c r="C91" s="76" t="s">
        <v>166</v>
      </c>
      <c r="D91" s="38" t="s">
        <v>167</v>
      </c>
      <c r="E91" s="77">
        <v>0</v>
      </c>
      <c r="F91" s="77">
        <v>90000</v>
      </c>
      <c r="G91" s="103">
        <v>21</v>
      </c>
      <c r="H91" s="103" t="s">
        <v>322</v>
      </c>
      <c r="I91" s="162">
        <v>0</v>
      </c>
      <c r="J91" s="119">
        <v>80000</v>
      </c>
    </row>
    <row r="92" spans="1:10" s="11" customFormat="1" ht="45">
      <c r="A92" s="92">
        <v>115</v>
      </c>
      <c r="B92" s="10" t="s">
        <v>92</v>
      </c>
      <c r="C92" s="76" t="s">
        <v>93</v>
      </c>
      <c r="D92" s="38" t="s">
        <v>296</v>
      </c>
      <c r="E92" s="77">
        <v>0</v>
      </c>
      <c r="F92" s="77">
        <v>66882</v>
      </c>
      <c r="G92" s="103">
        <v>20</v>
      </c>
      <c r="H92" s="103" t="s">
        <v>322</v>
      </c>
      <c r="I92" s="162">
        <v>0</v>
      </c>
      <c r="J92" s="119">
        <v>30000</v>
      </c>
    </row>
    <row r="93" spans="1:10" s="11" customFormat="1" ht="30">
      <c r="A93" s="92">
        <v>117</v>
      </c>
      <c r="B93" s="10" t="s">
        <v>82</v>
      </c>
      <c r="C93" s="84" t="s">
        <v>140</v>
      </c>
      <c r="D93" s="82" t="s">
        <v>114</v>
      </c>
      <c r="E93" s="77">
        <v>0</v>
      </c>
      <c r="F93" s="77">
        <v>58000</v>
      </c>
      <c r="G93" s="103">
        <v>19</v>
      </c>
      <c r="H93" s="103" t="s">
        <v>322</v>
      </c>
      <c r="I93" s="162">
        <v>0</v>
      </c>
      <c r="J93" s="119">
        <v>50000</v>
      </c>
    </row>
    <row r="94" spans="1:10" s="11" customFormat="1" ht="45">
      <c r="A94" s="92">
        <v>118</v>
      </c>
      <c r="B94" s="10" t="s">
        <v>274</v>
      </c>
      <c r="C94" s="84" t="s">
        <v>275</v>
      </c>
      <c r="D94" s="82" t="s">
        <v>276</v>
      </c>
      <c r="E94" s="77">
        <v>0</v>
      </c>
      <c r="F94" s="77">
        <v>117500</v>
      </c>
      <c r="G94" s="103">
        <v>21</v>
      </c>
      <c r="H94" s="103" t="s">
        <v>322</v>
      </c>
      <c r="I94" s="162">
        <v>0</v>
      </c>
      <c r="J94" s="119">
        <v>100000</v>
      </c>
    </row>
    <row r="95" spans="1:10" s="11" customFormat="1" ht="45">
      <c r="A95" s="92">
        <v>119</v>
      </c>
      <c r="B95" s="10" t="s">
        <v>278</v>
      </c>
      <c r="C95" s="84" t="s">
        <v>345</v>
      </c>
      <c r="D95" s="82" t="s">
        <v>279</v>
      </c>
      <c r="E95" s="77">
        <v>0</v>
      </c>
      <c r="F95" s="77">
        <v>65000</v>
      </c>
      <c r="G95" s="103">
        <v>20</v>
      </c>
      <c r="H95" s="103" t="s">
        <v>322</v>
      </c>
      <c r="I95" s="162">
        <v>0</v>
      </c>
      <c r="J95" s="119">
        <v>55000</v>
      </c>
    </row>
    <row r="96" spans="1:10" s="11" customFormat="1" ht="45">
      <c r="A96" s="92">
        <v>120</v>
      </c>
      <c r="B96" s="10" t="s">
        <v>278</v>
      </c>
      <c r="C96" s="84" t="s">
        <v>345</v>
      </c>
      <c r="D96" s="82" t="s">
        <v>280</v>
      </c>
      <c r="E96" s="77">
        <v>0</v>
      </c>
      <c r="F96" s="77">
        <v>12700</v>
      </c>
      <c r="G96" s="103">
        <v>20</v>
      </c>
      <c r="H96" s="103" t="s">
        <v>322</v>
      </c>
      <c r="I96" s="162">
        <v>0</v>
      </c>
      <c r="J96" s="119">
        <v>12700</v>
      </c>
    </row>
    <row r="97" spans="1:10" s="11" customFormat="1" ht="45">
      <c r="A97" s="92">
        <v>121</v>
      </c>
      <c r="B97" s="10" t="s">
        <v>278</v>
      </c>
      <c r="C97" s="84" t="s">
        <v>345</v>
      </c>
      <c r="D97" s="82" t="s">
        <v>281</v>
      </c>
      <c r="E97" s="77">
        <v>0</v>
      </c>
      <c r="F97" s="77">
        <v>11000</v>
      </c>
      <c r="G97" s="103">
        <v>25</v>
      </c>
      <c r="H97" s="103" t="s">
        <v>322</v>
      </c>
      <c r="I97" s="162">
        <v>0</v>
      </c>
      <c r="J97" s="119">
        <v>11000</v>
      </c>
    </row>
    <row r="98" spans="1:10" s="11" customFormat="1" ht="45">
      <c r="A98" s="92">
        <v>122</v>
      </c>
      <c r="B98" s="10" t="s">
        <v>278</v>
      </c>
      <c r="C98" s="84" t="s">
        <v>345</v>
      </c>
      <c r="D98" s="82" t="s">
        <v>282</v>
      </c>
      <c r="E98" s="77">
        <v>0</v>
      </c>
      <c r="F98" s="77">
        <v>20700</v>
      </c>
      <c r="G98" s="103">
        <v>25</v>
      </c>
      <c r="H98" s="103" t="s">
        <v>322</v>
      </c>
      <c r="I98" s="162">
        <v>0</v>
      </c>
      <c r="J98" s="119">
        <v>20700</v>
      </c>
    </row>
    <row r="99" spans="1:10" s="11" customFormat="1" ht="45">
      <c r="A99" s="92">
        <v>125</v>
      </c>
      <c r="B99" s="132" t="s">
        <v>156</v>
      </c>
      <c r="C99" s="76" t="s">
        <v>239</v>
      </c>
      <c r="D99" s="38" t="s">
        <v>350</v>
      </c>
      <c r="E99" s="77">
        <v>0</v>
      </c>
      <c r="F99" s="77">
        <v>365575</v>
      </c>
      <c r="G99" s="103">
        <v>20</v>
      </c>
      <c r="H99" s="103" t="s">
        <v>322</v>
      </c>
      <c r="I99" s="162">
        <v>0</v>
      </c>
      <c r="J99" s="119">
        <v>150000</v>
      </c>
    </row>
    <row r="100" spans="1:10" s="31" customFormat="1" ht="28.5">
      <c r="A100" s="92">
        <v>127</v>
      </c>
      <c r="B100" s="10" t="s">
        <v>84</v>
      </c>
      <c r="C100" s="76" t="s">
        <v>52</v>
      </c>
      <c r="D100" s="38" t="s">
        <v>53</v>
      </c>
      <c r="E100" s="77">
        <v>0</v>
      </c>
      <c r="F100" s="77">
        <v>150000</v>
      </c>
      <c r="G100" s="102">
        <v>22</v>
      </c>
      <c r="H100" s="102" t="s">
        <v>322</v>
      </c>
      <c r="I100" s="161">
        <v>0</v>
      </c>
      <c r="J100" s="118">
        <v>100000</v>
      </c>
    </row>
    <row r="101" spans="1:10" s="31" customFormat="1" ht="15">
      <c r="A101" s="92">
        <v>128</v>
      </c>
      <c r="B101" s="10" t="s">
        <v>84</v>
      </c>
      <c r="C101" s="76" t="s">
        <v>52</v>
      </c>
      <c r="D101" s="38" t="s">
        <v>336</v>
      </c>
      <c r="E101" s="77">
        <v>0</v>
      </c>
      <c r="F101" s="77">
        <v>184500</v>
      </c>
      <c r="G101" s="102">
        <v>22</v>
      </c>
      <c r="H101" s="102" t="s">
        <v>322</v>
      </c>
      <c r="I101" s="161">
        <v>0</v>
      </c>
      <c r="J101" s="118">
        <v>50000</v>
      </c>
    </row>
    <row r="102" spans="1:10" s="11" customFormat="1" ht="30">
      <c r="A102" s="92">
        <v>129</v>
      </c>
      <c r="B102" s="10" t="s">
        <v>86</v>
      </c>
      <c r="C102" s="76" t="s">
        <v>348</v>
      </c>
      <c r="D102" s="38" t="s">
        <v>194</v>
      </c>
      <c r="E102" s="58">
        <v>0</v>
      </c>
      <c r="F102" s="77">
        <v>525000</v>
      </c>
      <c r="G102" s="103">
        <v>19</v>
      </c>
      <c r="H102" s="103" t="s">
        <v>322</v>
      </c>
      <c r="I102" s="162">
        <v>0</v>
      </c>
      <c r="J102" s="119">
        <v>300000</v>
      </c>
    </row>
    <row r="103" spans="1:10" s="12" customFormat="1" ht="30">
      <c r="A103" s="94">
        <v>131</v>
      </c>
      <c r="B103" s="9" t="s">
        <v>87</v>
      </c>
      <c r="C103" s="46" t="s">
        <v>196</v>
      </c>
      <c r="D103" s="134" t="s">
        <v>195</v>
      </c>
      <c r="E103" s="58">
        <v>0</v>
      </c>
      <c r="F103" s="58">
        <v>60000</v>
      </c>
      <c r="G103" s="103">
        <v>20</v>
      </c>
      <c r="H103" s="103" t="s">
        <v>322</v>
      </c>
      <c r="I103" s="162">
        <v>0</v>
      </c>
      <c r="J103" s="119">
        <v>50000</v>
      </c>
    </row>
    <row r="104" spans="1:10" s="12" customFormat="1" ht="30">
      <c r="A104" s="94">
        <v>132</v>
      </c>
      <c r="B104" s="9" t="s">
        <v>87</v>
      </c>
      <c r="C104" s="46" t="s">
        <v>196</v>
      </c>
      <c r="D104" s="134" t="s">
        <v>57</v>
      </c>
      <c r="E104" s="58">
        <v>0</v>
      </c>
      <c r="F104" s="58">
        <v>60000</v>
      </c>
      <c r="G104" s="103">
        <v>20</v>
      </c>
      <c r="H104" s="103" t="s">
        <v>322</v>
      </c>
      <c r="I104" s="162">
        <v>0</v>
      </c>
      <c r="J104" s="119">
        <v>50000</v>
      </c>
    </row>
    <row r="105" spans="1:10" s="12" customFormat="1" ht="30">
      <c r="A105" s="94">
        <v>133</v>
      </c>
      <c r="B105" s="9" t="s">
        <v>198</v>
      </c>
      <c r="C105" s="46" t="s">
        <v>199</v>
      </c>
      <c r="D105" s="134" t="s">
        <v>200</v>
      </c>
      <c r="E105" s="58">
        <v>0</v>
      </c>
      <c r="F105" s="58">
        <v>313000</v>
      </c>
      <c r="G105" s="103">
        <v>20</v>
      </c>
      <c r="H105" s="103" t="s">
        <v>322</v>
      </c>
      <c r="I105" s="162">
        <v>0</v>
      </c>
      <c r="J105" s="119">
        <v>160000</v>
      </c>
    </row>
    <row r="106" spans="1:10" s="11" customFormat="1" ht="15">
      <c r="A106" s="92"/>
      <c r="B106" s="17"/>
      <c r="C106" s="39" t="s">
        <v>38</v>
      </c>
      <c r="D106" s="40"/>
      <c r="E106" s="54">
        <f>SUM(E49:E105)</f>
        <v>0</v>
      </c>
      <c r="F106" s="54">
        <f>SUM(F49:F105)</f>
        <v>10712556</v>
      </c>
      <c r="G106" s="103"/>
      <c r="H106" s="103"/>
      <c r="I106" s="163">
        <f>SUM(I49:I105)</f>
        <v>0</v>
      </c>
      <c r="J106" s="121">
        <f>SUM(J49:J105)</f>
        <v>5864520</v>
      </c>
    </row>
    <row r="107" spans="1:10" s="11" customFormat="1" ht="15">
      <c r="A107" s="92"/>
      <c r="B107" s="17"/>
      <c r="C107" s="41" t="s">
        <v>188</v>
      </c>
      <c r="D107" s="40"/>
      <c r="E107" s="54"/>
      <c r="F107" s="54"/>
      <c r="G107" s="103"/>
      <c r="H107" s="103"/>
      <c r="I107" s="162"/>
      <c r="J107" s="119"/>
    </row>
    <row r="108" spans="1:10" s="11" customFormat="1" ht="30">
      <c r="A108" s="92">
        <v>135</v>
      </c>
      <c r="B108" s="10" t="s">
        <v>3</v>
      </c>
      <c r="C108" s="76" t="s">
        <v>261</v>
      </c>
      <c r="D108" s="38" t="s">
        <v>262</v>
      </c>
      <c r="E108" s="77">
        <v>0</v>
      </c>
      <c r="F108" s="77">
        <v>110000</v>
      </c>
      <c r="G108" s="103">
        <v>19</v>
      </c>
      <c r="H108" s="103" t="s">
        <v>322</v>
      </c>
      <c r="I108" s="162">
        <v>0</v>
      </c>
      <c r="J108" s="119">
        <v>100000</v>
      </c>
    </row>
    <row r="109" spans="1:10" s="11" customFormat="1" ht="30">
      <c r="A109" s="92">
        <v>136</v>
      </c>
      <c r="B109" s="10" t="s">
        <v>49</v>
      </c>
      <c r="C109" s="76" t="s">
        <v>172</v>
      </c>
      <c r="D109" s="82" t="s">
        <v>79</v>
      </c>
      <c r="E109" s="77">
        <v>0</v>
      </c>
      <c r="F109" s="83">
        <v>60000</v>
      </c>
      <c r="G109" s="103">
        <v>21</v>
      </c>
      <c r="H109" s="103" t="s">
        <v>322</v>
      </c>
      <c r="I109" s="162">
        <v>0</v>
      </c>
      <c r="J109" s="119">
        <v>50000</v>
      </c>
    </row>
    <row r="110" spans="1:10" s="11" customFormat="1" ht="30">
      <c r="A110" s="92">
        <v>142</v>
      </c>
      <c r="B110" s="10" t="s">
        <v>46</v>
      </c>
      <c r="C110" s="76" t="s">
        <v>303</v>
      </c>
      <c r="D110" s="38" t="s">
        <v>163</v>
      </c>
      <c r="E110" s="77">
        <v>0</v>
      </c>
      <c r="F110" s="77">
        <v>150000</v>
      </c>
      <c r="G110" s="103">
        <v>17</v>
      </c>
      <c r="H110" s="103" t="s">
        <v>321</v>
      </c>
      <c r="I110" s="162">
        <v>0</v>
      </c>
      <c r="J110" s="119">
        <v>100000</v>
      </c>
    </row>
    <row r="111" spans="1:10" s="31" customFormat="1" ht="45">
      <c r="A111" s="92">
        <v>102</v>
      </c>
      <c r="B111" s="10" t="s">
        <v>297</v>
      </c>
      <c r="C111" s="76" t="s">
        <v>334</v>
      </c>
      <c r="D111" s="38" t="s">
        <v>298</v>
      </c>
      <c r="E111" s="77">
        <v>0</v>
      </c>
      <c r="F111" s="77">
        <v>226800</v>
      </c>
      <c r="G111" s="102">
        <v>22</v>
      </c>
      <c r="H111" s="102" t="s">
        <v>322</v>
      </c>
      <c r="I111" s="161">
        <v>0</v>
      </c>
      <c r="J111" s="118">
        <v>130000</v>
      </c>
    </row>
    <row r="112" spans="1:10" s="11" customFormat="1" ht="30">
      <c r="A112" s="92">
        <v>143</v>
      </c>
      <c r="B112" s="10" t="s">
        <v>10</v>
      </c>
      <c r="C112" s="76" t="s">
        <v>11</v>
      </c>
      <c r="D112" s="135" t="s">
        <v>126</v>
      </c>
      <c r="E112" s="77">
        <v>0</v>
      </c>
      <c r="F112" s="77">
        <v>84000</v>
      </c>
      <c r="G112" s="103">
        <v>17</v>
      </c>
      <c r="H112" s="103" t="s">
        <v>321</v>
      </c>
      <c r="I112" s="162">
        <v>0</v>
      </c>
      <c r="J112" s="119">
        <v>50000</v>
      </c>
    </row>
    <row r="113" spans="1:10" s="8" customFormat="1" ht="30">
      <c r="A113" s="92">
        <v>134</v>
      </c>
      <c r="B113" s="10" t="s">
        <v>95</v>
      </c>
      <c r="C113" s="76" t="s">
        <v>240</v>
      </c>
      <c r="D113" s="82" t="s">
        <v>241</v>
      </c>
      <c r="E113" s="83">
        <v>0</v>
      </c>
      <c r="F113" s="83">
        <v>220000</v>
      </c>
      <c r="G113" s="103">
        <v>17</v>
      </c>
      <c r="H113" s="103" t="s">
        <v>321</v>
      </c>
      <c r="I113" s="162">
        <v>0</v>
      </c>
      <c r="J113" s="119">
        <v>80000</v>
      </c>
    </row>
    <row r="114" spans="1:10" s="11" customFormat="1" ht="15">
      <c r="A114" s="92"/>
      <c r="B114" s="17"/>
      <c r="C114" s="39" t="s">
        <v>189</v>
      </c>
      <c r="D114" s="40"/>
      <c r="E114" s="54">
        <f>SUM(E108:E113)</f>
        <v>0</v>
      </c>
      <c r="F114" s="54">
        <f>SUM(F108:F113)</f>
        <v>850800</v>
      </c>
      <c r="G114" s="103"/>
      <c r="H114" s="103"/>
      <c r="I114" s="163">
        <f>SUM(I108:I113)</f>
        <v>0</v>
      </c>
      <c r="J114" s="121">
        <f>SUM(J108:J113)</f>
        <v>510000</v>
      </c>
    </row>
    <row r="115" spans="1:10" s="8" customFormat="1" ht="15">
      <c r="A115" s="92"/>
      <c r="B115" s="17"/>
      <c r="C115" s="41" t="s">
        <v>88</v>
      </c>
      <c r="D115" s="51"/>
      <c r="E115" s="60"/>
      <c r="F115" s="60"/>
      <c r="G115" s="103"/>
      <c r="H115" s="103"/>
      <c r="I115" s="162"/>
      <c r="J115" s="119"/>
    </row>
    <row r="116" spans="1:10" s="12" customFormat="1" ht="45">
      <c r="A116" s="94">
        <v>144</v>
      </c>
      <c r="B116" s="9" t="s">
        <v>247</v>
      </c>
      <c r="C116" s="46" t="s">
        <v>248</v>
      </c>
      <c r="D116" s="47" t="s">
        <v>12</v>
      </c>
      <c r="E116" s="58">
        <v>0</v>
      </c>
      <c r="F116" s="58">
        <v>270000</v>
      </c>
      <c r="G116" s="103">
        <v>21</v>
      </c>
      <c r="H116" s="103" t="s">
        <v>322</v>
      </c>
      <c r="I116" s="162">
        <v>0</v>
      </c>
      <c r="J116" s="119">
        <v>240000</v>
      </c>
    </row>
    <row r="117" spans="1:10" s="12" customFormat="1" ht="45">
      <c r="A117" s="94">
        <v>145</v>
      </c>
      <c r="B117" s="9" t="s">
        <v>247</v>
      </c>
      <c r="C117" s="46" t="s">
        <v>248</v>
      </c>
      <c r="D117" s="47" t="s">
        <v>277</v>
      </c>
      <c r="E117" s="58">
        <v>0</v>
      </c>
      <c r="F117" s="58">
        <v>157000</v>
      </c>
      <c r="G117" s="103">
        <v>25</v>
      </c>
      <c r="H117" s="103" t="s">
        <v>322</v>
      </c>
      <c r="I117" s="162">
        <v>0</v>
      </c>
      <c r="J117" s="119">
        <v>150000</v>
      </c>
    </row>
    <row r="118" spans="1:10" s="8" customFormat="1" ht="30">
      <c r="A118" s="92">
        <v>146</v>
      </c>
      <c r="B118" s="10" t="s">
        <v>89</v>
      </c>
      <c r="C118" s="76" t="s">
        <v>102</v>
      </c>
      <c r="D118" s="38" t="s">
        <v>249</v>
      </c>
      <c r="E118" s="77">
        <v>147000</v>
      </c>
      <c r="F118" s="77">
        <v>0</v>
      </c>
      <c r="G118" s="103">
        <v>25</v>
      </c>
      <c r="H118" s="103" t="s">
        <v>322</v>
      </c>
      <c r="I118" s="162">
        <v>147000</v>
      </c>
      <c r="J118" s="119">
        <v>0</v>
      </c>
    </row>
    <row r="119" spans="1:10" s="11" customFormat="1" ht="30">
      <c r="A119" s="92">
        <v>147</v>
      </c>
      <c r="B119" s="10" t="s">
        <v>80</v>
      </c>
      <c r="C119" s="76" t="s">
        <v>273</v>
      </c>
      <c r="D119" s="38" t="s">
        <v>48</v>
      </c>
      <c r="E119" s="77">
        <v>0</v>
      </c>
      <c r="F119" s="77">
        <v>300000</v>
      </c>
      <c r="G119" s="103">
        <v>22</v>
      </c>
      <c r="H119" s="103" t="s">
        <v>322</v>
      </c>
      <c r="I119" s="162">
        <v>0</v>
      </c>
      <c r="J119" s="119">
        <v>220000</v>
      </c>
    </row>
    <row r="120" spans="1:10" s="11" customFormat="1" ht="30">
      <c r="A120" s="92">
        <v>148</v>
      </c>
      <c r="B120" s="10" t="s">
        <v>90</v>
      </c>
      <c r="C120" s="76" t="s">
        <v>94</v>
      </c>
      <c r="D120" s="38" t="s">
        <v>220</v>
      </c>
      <c r="E120" s="77">
        <v>0</v>
      </c>
      <c r="F120" s="77">
        <v>210000</v>
      </c>
      <c r="G120" s="103">
        <v>20</v>
      </c>
      <c r="H120" s="103" t="s">
        <v>322</v>
      </c>
      <c r="I120" s="162">
        <v>0</v>
      </c>
      <c r="J120" s="119">
        <v>140150</v>
      </c>
    </row>
    <row r="121" spans="1:10" s="11" customFormat="1" ht="30">
      <c r="A121" s="92">
        <v>149</v>
      </c>
      <c r="B121" s="10" t="s">
        <v>152</v>
      </c>
      <c r="C121" s="76" t="s">
        <v>153</v>
      </c>
      <c r="D121" s="38" t="s">
        <v>284</v>
      </c>
      <c r="E121" s="77">
        <v>0</v>
      </c>
      <c r="F121" s="77">
        <v>65160</v>
      </c>
      <c r="G121" s="103">
        <v>20</v>
      </c>
      <c r="H121" s="103" t="s">
        <v>322</v>
      </c>
      <c r="I121" s="162">
        <v>0</v>
      </c>
      <c r="J121" s="119">
        <v>55000</v>
      </c>
    </row>
    <row r="122" spans="1:10" s="11" customFormat="1" ht="30">
      <c r="A122" s="92">
        <v>150</v>
      </c>
      <c r="B122" s="10" t="s">
        <v>64</v>
      </c>
      <c r="C122" s="76" t="s">
        <v>74</v>
      </c>
      <c r="D122" s="38" t="s">
        <v>208</v>
      </c>
      <c r="E122" s="77">
        <v>0</v>
      </c>
      <c r="F122" s="77">
        <v>63900</v>
      </c>
      <c r="G122" s="103">
        <v>19</v>
      </c>
      <c r="H122" s="103" t="s">
        <v>322</v>
      </c>
      <c r="I122" s="162">
        <v>0</v>
      </c>
      <c r="J122" s="119">
        <v>40000</v>
      </c>
    </row>
    <row r="123" spans="1:10" s="11" customFormat="1" ht="30">
      <c r="A123" s="92">
        <v>151</v>
      </c>
      <c r="B123" s="10" t="s">
        <v>64</v>
      </c>
      <c r="C123" s="76" t="s">
        <v>74</v>
      </c>
      <c r="D123" s="38" t="s">
        <v>160</v>
      </c>
      <c r="E123" s="77">
        <v>0</v>
      </c>
      <c r="F123" s="77">
        <v>233400</v>
      </c>
      <c r="G123" s="103">
        <v>19</v>
      </c>
      <c r="H123" s="103" t="s">
        <v>322</v>
      </c>
      <c r="I123" s="162">
        <v>0</v>
      </c>
      <c r="J123" s="119">
        <v>100000</v>
      </c>
    </row>
    <row r="124" spans="1:10" s="11" customFormat="1" ht="15">
      <c r="A124" s="92"/>
      <c r="B124" s="16"/>
      <c r="C124" s="39" t="s">
        <v>38</v>
      </c>
      <c r="D124" s="52"/>
      <c r="E124" s="54">
        <f>SUM(E116:E123)</f>
        <v>147000</v>
      </c>
      <c r="F124" s="54">
        <f>SUM(F116:F123)</f>
        <v>1299460</v>
      </c>
      <c r="G124" s="103"/>
      <c r="H124" s="103"/>
      <c r="I124" s="163">
        <f>SUM(I116:I123)</f>
        <v>147000</v>
      </c>
      <c r="J124" s="121">
        <f>SUM(J116:J123)</f>
        <v>945150</v>
      </c>
    </row>
    <row r="125" spans="1:10" s="11" customFormat="1" ht="15">
      <c r="A125" s="92"/>
      <c r="B125" s="10"/>
      <c r="C125" s="49" t="s">
        <v>97</v>
      </c>
      <c r="D125" s="38"/>
      <c r="E125" s="61"/>
      <c r="F125" s="61"/>
      <c r="G125" s="103"/>
      <c r="H125" s="103"/>
      <c r="I125" s="162"/>
      <c r="J125" s="119"/>
    </row>
    <row r="126" spans="1:10" s="11" customFormat="1" ht="30">
      <c r="A126" s="92">
        <v>152</v>
      </c>
      <c r="B126" s="85" t="s">
        <v>54</v>
      </c>
      <c r="C126" s="76" t="s">
        <v>62</v>
      </c>
      <c r="D126" s="38" t="s">
        <v>209</v>
      </c>
      <c r="E126" s="77">
        <v>0</v>
      </c>
      <c r="F126" s="77">
        <v>95900</v>
      </c>
      <c r="G126" s="103">
        <v>19</v>
      </c>
      <c r="H126" s="103" t="s">
        <v>322</v>
      </c>
      <c r="I126" s="162">
        <v>0</v>
      </c>
      <c r="J126" s="119">
        <v>80000</v>
      </c>
    </row>
    <row r="127" spans="1:10" s="15" customFormat="1" ht="30">
      <c r="A127" s="92">
        <v>154</v>
      </c>
      <c r="B127" s="9" t="s">
        <v>101</v>
      </c>
      <c r="C127" s="46" t="s">
        <v>13</v>
      </c>
      <c r="D127" s="47" t="s">
        <v>289</v>
      </c>
      <c r="E127" s="77">
        <v>0</v>
      </c>
      <c r="F127" s="58">
        <v>90000</v>
      </c>
      <c r="G127" s="103">
        <v>25</v>
      </c>
      <c r="H127" s="103" t="s">
        <v>322</v>
      </c>
      <c r="I127" s="162">
        <v>0</v>
      </c>
      <c r="J127" s="119">
        <v>90000</v>
      </c>
    </row>
    <row r="128" spans="1:10" s="12" customFormat="1" ht="30">
      <c r="A128" s="92">
        <v>156</v>
      </c>
      <c r="B128" s="9" t="s">
        <v>101</v>
      </c>
      <c r="C128" s="46" t="s">
        <v>13</v>
      </c>
      <c r="D128" s="47" t="s">
        <v>158</v>
      </c>
      <c r="E128" s="77">
        <v>0</v>
      </c>
      <c r="F128" s="77">
        <v>75000</v>
      </c>
      <c r="G128" s="103">
        <v>25</v>
      </c>
      <c r="H128" s="103" t="s">
        <v>322</v>
      </c>
      <c r="I128" s="162">
        <v>0</v>
      </c>
      <c r="J128" s="119">
        <v>75000</v>
      </c>
    </row>
    <row r="129" spans="1:10" s="15" customFormat="1" ht="15">
      <c r="A129" s="92"/>
      <c r="B129" s="16"/>
      <c r="C129" s="39" t="s">
        <v>38</v>
      </c>
      <c r="D129" s="52"/>
      <c r="E129" s="54">
        <f>SUM(E126:E128)</f>
        <v>0</v>
      </c>
      <c r="F129" s="54">
        <f>SUM(F126:F128)</f>
        <v>260900</v>
      </c>
      <c r="G129" s="103"/>
      <c r="H129" s="103"/>
      <c r="I129" s="163">
        <f>SUM(I126:I128)</f>
        <v>0</v>
      </c>
      <c r="J129" s="121">
        <f>SUM(J126:J128)</f>
        <v>245000</v>
      </c>
    </row>
    <row r="130" spans="1:10" s="15" customFormat="1" ht="15">
      <c r="A130" s="92"/>
      <c r="B130" s="10"/>
      <c r="C130" s="49" t="s">
        <v>5</v>
      </c>
      <c r="D130" s="38"/>
      <c r="E130" s="61"/>
      <c r="F130" s="61"/>
      <c r="G130" s="103"/>
      <c r="H130" s="103"/>
      <c r="I130" s="162"/>
      <c r="J130" s="119"/>
    </row>
    <row r="131" spans="1:10" s="12" customFormat="1" ht="42.75">
      <c r="A131" s="92">
        <v>167</v>
      </c>
      <c r="B131" s="10" t="s">
        <v>15</v>
      </c>
      <c r="C131" s="76" t="s">
        <v>17</v>
      </c>
      <c r="D131" s="38" t="s">
        <v>178</v>
      </c>
      <c r="E131" s="77">
        <v>0</v>
      </c>
      <c r="F131" s="77">
        <v>25000</v>
      </c>
      <c r="G131" s="103">
        <v>20</v>
      </c>
      <c r="H131" s="103" t="s">
        <v>322</v>
      </c>
      <c r="I131" s="162">
        <v>0</v>
      </c>
      <c r="J131" s="119">
        <v>25000</v>
      </c>
    </row>
    <row r="132" spans="1:10" s="12" customFormat="1" ht="30">
      <c r="A132" s="92">
        <v>168</v>
      </c>
      <c r="B132" s="10" t="s">
        <v>15</v>
      </c>
      <c r="C132" s="76" t="s">
        <v>18</v>
      </c>
      <c r="D132" s="38" t="s">
        <v>19</v>
      </c>
      <c r="E132" s="77">
        <v>0</v>
      </c>
      <c r="F132" s="77">
        <v>50000</v>
      </c>
      <c r="G132" s="103">
        <v>21</v>
      </c>
      <c r="H132" s="103" t="s">
        <v>322</v>
      </c>
      <c r="I132" s="162">
        <v>0</v>
      </c>
      <c r="J132" s="119">
        <v>50000</v>
      </c>
    </row>
    <row r="133" spans="1:10" s="12" customFormat="1" ht="45">
      <c r="A133" s="92">
        <v>170</v>
      </c>
      <c r="B133" s="10" t="s">
        <v>16</v>
      </c>
      <c r="C133" s="76" t="s">
        <v>211</v>
      </c>
      <c r="D133" s="38" t="s">
        <v>212</v>
      </c>
      <c r="E133" s="77">
        <v>0</v>
      </c>
      <c r="F133" s="77">
        <v>68000</v>
      </c>
      <c r="G133" s="103">
        <v>22</v>
      </c>
      <c r="H133" s="103" t="s">
        <v>322</v>
      </c>
      <c r="I133" s="162">
        <v>0</v>
      </c>
      <c r="J133" s="119">
        <v>68000</v>
      </c>
    </row>
    <row r="134" spans="1:10" s="12" customFormat="1" ht="15">
      <c r="A134" s="92"/>
      <c r="B134" s="16"/>
      <c r="C134" s="39" t="s">
        <v>38</v>
      </c>
      <c r="D134" s="52"/>
      <c r="E134" s="54">
        <f>SUM(E131:E133)</f>
        <v>0</v>
      </c>
      <c r="F134" s="54">
        <f>SUM(F131:F133)</f>
        <v>143000</v>
      </c>
      <c r="G134" s="103"/>
      <c r="H134" s="103"/>
      <c r="I134" s="163">
        <f>SUM(I131:I133)</f>
        <v>0</v>
      </c>
      <c r="J134" s="121">
        <f>SUM(J131:J133)</f>
        <v>143000</v>
      </c>
    </row>
    <row r="135" spans="1:10" s="12" customFormat="1" ht="15">
      <c r="A135" s="92"/>
      <c r="B135" s="10"/>
      <c r="C135" s="49" t="s">
        <v>21</v>
      </c>
      <c r="D135" s="38"/>
      <c r="E135" s="61"/>
      <c r="F135" s="61"/>
      <c r="G135" s="103"/>
      <c r="H135" s="103"/>
      <c r="I135" s="162"/>
      <c r="J135" s="119"/>
    </row>
    <row r="136" spans="1:10" s="12" customFormat="1" ht="60">
      <c r="A136" s="94">
        <v>175</v>
      </c>
      <c r="B136" s="9" t="s">
        <v>118</v>
      </c>
      <c r="C136" s="46" t="s">
        <v>119</v>
      </c>
      <c r="D136" s="47" t="s">
        <v>120</v>
      </c>
      <c r="E136" s="136">
        <v>0</v>
      </c>
      <c r="F136" s="86">
        <v>73600</v>
      </c>
      <c r="G136" s="103">
        <v>18</v>
      </c>
      <c r="H136" s="103" t="s">
        <v>322</v>
      </c>
      <c r="I136" s="162">
        <v>0</v>
      </c>
      <c r="J136" s="119">
        <v>65000</v>
      </c>
    </row>
    <row r="137" spans="1:11" s="12" customFormat="1" ht="65.25">
      <c r="A137" s="94">
        <v>177</v>
      </c>
      <c r="B137" s="9" t="s">
        <v>22</v>
      </c>
      <c r="C137" s="46" t="s">
        <v>288</v>
      </c>
      <c r="D137" s="47" t="s">
        <v>107</v>
      </c>
      <c r="E137" s="35">
        <v>0</v>
      </c>
      <c r="F137" s="58">
        <v>150000</v>
      </c>
      <c r="G137" s="103">
        <v>22</v>
      </c>
      <c r="H137" s="206" t="s">
        <v>352</v>
      </c>
      <c r="I137" s="162">
        <v>0</v>
      </c>
      <c r="J137" s="207">
        <v>50000</v>
      </c>
      <c r="K137" s="205"/>
    </row>
    <row r="138" spans="1:10" s="12" customFormat="1" ht="30">
      <c r="A138" s="94">
        <v>180</v>
      </c>
      <c r="B138" s="9" t="s">
        <v>205</v>
      </c>
      <c r="C138" s="46" t="s">
        <v>206</v>
      </c>
      <c r="D138" s="47" t="s">
        <v>207</v>
      </c>
      <c r="E138" s="35">
        <v>0</v>
      </c>
      <c r="F138" s="58">
        <v>200000</v>
      </c>
      <c r="G138" s="103">
        <v>17</v>
      </c>
      <c r="H138" s="103" t="s">
        <v>321</v>
      </c>
      <c r="I138" s="162">
        <v>0</v>
      </c>
      <c r="J138" s="119">
        <v>100000</v>
      </c>
    </row>
    <row r="139" spans="1:10" s="5" customFormat="1" ht="15">
      <c r="A139" s="92"/>
      <c r="B139" s="16"/>
      <c r="C139" s="39" t="s">
        <v>38</v>
      </c>
      <c r="D139" s="52"/>
      <c r="E139" s="54">
        <f>SUM(E136:E138)</f>
        <v>0</v>
      </c>
      <c r="F139" s="54">
        <f>SUM(F136:F138)</f>
        <v>423600</v>
      </c>
      <c r="G139" s="103"/>
      <c r="H139" s="103"/>
      <c r="I139" s="163">
        <f>SUM(I136:I138)</f>
        <v>0</v>
      </c>
      <c r="J139" s="121">
        <f>SUM(J136:J138)</f>
        <v>215000</v>
      </c>
    </row>
    <row r="140" spans="1:10" s="15" customFormat="1" ht="15">
      <c r="A140" s="92"/>
      <c r="B140" s="10"/>
      <c r="C140" s="49" t="s">
        <v>23</v>
      </c>
      <c r="D140" s="53"/>
      <c r="E140" s="61"/>
      <c r="F140" s="61"/>
      <c r="G140" s="103"/>
      <c r="H140" s="103"/>
      <c r="I140" s="162"/>
      <c r="J140" s="119"/>
    </row>
    <row r="141" spans="1:10" s="11" customFormat="1" ht="45">
      <c r="A141" s="92">
        <v>181</v>
      </c>
      <c r="B141" s="10" t="s">
        <v>100</v>
      </c>
      <c r="C141" s="76" t="s">
        <v>231</v>
      </c>
      <c r="D141" s="38" t="s">
        <v>302</v>
      </c>
      <c r="E141" s="77">
        <v>0</v>
      </c>
      <c r="F141" s="77">
        <v>28000</v>
      </c>
      <c r="G141" s="103">
        <v>19</v>
      </c>
      <c r="H141" s="103" t="s">
        <v>322</v>
      </c>
      <c r="I141" s="162">
        <v>0</v>
      </c>
      <c r="J141" s="119">
        <v>28000</v>
      </c>
    </row>
    <row r="142" spans="1:10" s="11" customFormat="1" ht="45">
      <c r="A142" s="92">
        <v>182</v>
      </c>
      <c r="B142" s="10" t="s">
        <v>100</v>
      </c>
      <c r="C142" s="76" t="s">
        <v>227</v>
      </c>
      <c r="D142" s="38" t="s">
        <v>232</v>
      </c>
      <c r="E142" s="77">
        <v>0</v>
      </c>
      <c r="F142" s="77">
        <v>38000</v>
      </c>
      <c r="G142" s="103">
        <v>18</v>
      </c>
      <c r="H142" s="103" t="s">
        <v>322</v>
      </c>
      <c r="I142" s="162">
        <v>0</v>
      </c>
      <c r="J142" s="119">
        <v>38000</v>
      </c>
    </row>
    <row r="143" spans="1:10" s="11" customFormat="1" ht="45">
      <c r="A143" s="92">
        <v>183</v>
      </c>
      <c r="B143" s="10" t="s">
        <v>100</v>
      </c>
      <c r="C143" s="76" t="s">
        <v>228</v>
      </c>
      <c r="D143" s="38" t="s">
        <v>210</v>
      </c>
      <c r="E143" s="77">
        <v>0</v>
      </c>
      <c r="F143" s="77">
        <v>33700</v>
      </c>
      <c r="G143" s="103">
        <v>19</v>
      </c>
      <c r="H143" s="103" t="s">
        <v>322</v>
      </c>
      <c r="I143" s="162">
        <v>0</v>
      </c>
      <c r="J143" s="119">
        <v>33700</v>
      </c>
    </row>
    <row r="144" spans="1:10" s="11" customFormat="1" ht="45">
      <c r="A144" s="92">
        <v>184</v>
      </c>
      <c r="B144" s="10" t="s">
        <v>100</v>
      </c>
      <c r="C144" s="76" t="s">
        <v>229</v>
      </c>
      <c r="D144" s="38" t="s">
        <v>176</v>
      </c>
      <c r="E144" s="77">
        <v>0</v>
      </c>
      <c r="F144" s="77">
        <v>46300</v>
      </c>
      <c r="G144" s="103">
        <v>19</v>
      </c>
      <c r="H144" s="103" t="s">
        <v>322</v>
      </c>
      <c r="I144" s="162">
        <v>0</v>
      </c>
      <c r="J144" s="119">
        <v>46300</v>
      </c>
    </row>
    <row r="145" spans="1:10" s="11" customFormat="1" ht="45">
      <c r="A145" s="92">
        <v>185</v>
      </c>
      <c r="B145" s="10" t="s">
        <v>100</v>
      </c>
      <c r="C145" s="76" t="s">
        <v>230</v>
      </c>
      <c r="D145" s="38" t="s">
        <v>250</v>
      </c>
      <c r="E145" s="77">
        <v>0</v>
      </c>
      <c r="F145" s="77">
        <v>80000</v>
      </c>
      <c r="G145" s="103">
        <v>18</v>
      </c>
      <c r="H145" s="103" t="s">
        <v>322</v>
      </c>
      <c r="I145" s="162">
        <v>0</v>
      </c>
      <c r="J145" s="119">
        <v>70000</v>
      </c>
    </row>
    <row r="146" spans="1:10" s="26" customFormat="1" ht="30">
      <c r="A146" s="94">
        <v>187</v>
      </c>
      <c r="B146" s="137" t="s">
        <v>161</v>
      </c>
      <c r="C146" s="46" t="s">
        <v>324</v>
      </c>
      <c r="D146" s="138" t="s">
        <v>0</v>
      </c>
      <c r="E146" s="139">
        <v>0</v>
      </c>
      <c r="F146" s="139">
        <v>67000</v>
      </c>
      <c r="G146" s="102">
        <v>17</v>
      </c>
      <c r="H146" s="102" t="s">
        <v>321</v>
      </c>
      <c r="I146" s="161">
        <v>0</v>
      </c>
      <c r="J146" s="118">
        <v>0</v>
      </c>
    </row>
    <row r="147" spans="1:10" s="26" customFormat="1" ht="30">
      <c r="A147" s="94">
        <v>188</v>
      </c>
      <c r="B147" s="137" t="s">
        <v>161</v>
      </c>
      <c r="C147" s="46" t="s">
        <v>324</v>
      </c>
      <c r="D147" s="138" t="s">
        <v>8</v>
      </c>
      <c r="E147" s="139">
        <v>0</v>
      </c>
      <c r="F147" s="139">
        <v>158000</v>
      </c>
      <c r="G147" s="102">
        <v>22</v>
      </c>
      <c r="H147" s="102" t="s">
        <v>322</v>
      </c>
      <c r="I147" s="161">
        <v>0</v>
      </c>
      <c r="J147" s="118">
        <v>130000</v>
      </c>
    </row>
    <row r="148" spans="1:10" s="26" customFormat="1" ht="71.25">
      <c r="A148" s="94">
        <v>189</v>
      </c>
      <c r="B148" s="87" t="s">
        <v>103</v>
      </c>
      <c r="C148" s="88" t="s">
        <v>135</v>
      </c>
      <c r="D148" s="89" t="s">
        <v>104</v>
      </c>
      <c r="E148" s="75">
        <v>0</v>
      </c>
      <c r="F148" s="75">
        <v>350000</v>
      </c>
      <c r="G148" s="102">
        <v>17</v>
      </c>
      <c r="H148" s="102" t="s">
        <v>321</v>
      </c>
      <c r="I148" s="161">
        <v>0</v>
      </c>
      <c r="J148" s="118">
        <v>350000</v>
      </c>
    </row>
    <row r="149" spans="1:10" s="26" customFormat="1" ht="30">
      <c r="A149" s="94">
        <v>196</v>
      </c>
      <c r="B149" s="87" t="s">
        <v>256</v>
      </c>
      <c r="C149" s="88" t="s">
        <v>257</v>
      </c>
      <c r="D149" s="89" t="s">
        <v>290</v>
      </c>
      <c r="E149" s="75">
        <v>0</v>
      </c>
      <c r="F149" s="75">
        <v>108000</v>
      </c>
      <c r="G149" s="102">
        <v>16</v>
      </c>
      <c r="H149" s="102" t="s">
        <v>321</v>
      </c>
      <c r="I149" s="161">
        <v>0</v>
      </c>
      <c r="J149" s="118">
        <v>50000</v>
      </c>
    </row>
    <row r="150" spans="1:10" s="26" customFormat="1" ht="30">
      <c r="A150" s="94">
        <v>197</v>
      </c>
      <c r="B150" s="87" t="s">
        <v>55</v>
      </c>
      <c r="C150" s="88" t="s">
        <v>237</v>
      </c>
      <c r="D150" s="89" t="s">
        <v>236</v>
      </c>
      <c r="E150" s="75">
        <v>0</v>
      </c>
      <c r="F150" s="75">
        <v>131000</v>
      </c>
      <c r="G150" s="102">
        <v>19</v>
      </c>
      <c r="H150" s="102" t="s">
        <v>322</v>
      </c>
      <c r="I150" s="161">
        <v>0</v>
      </c>
      <c r="J150" s="118">
        <v>90000</v>
      </c>
    </row>
    <row r="151" spans="1:10" s="26" customFormat="1" ht="30">
      <c r="A151" s="94">
        <v>198</v>
      </c>
      <c r="B151" s="87" t="s">
        <v>267</v>
      </c>
      <c r="C151" s="88" t="s">
        <v>268</v>
      </c>
      <c r="D151" s="89" t="s">
        <v>157</v>
      </c>
      <c r="E151" s="75">
        <v>0</v>
      </c>
      <c r="F151" s="75">
        <v>100000</v>
      </c>
      <c r="G151" s="102">
        <v>21</v>
      </c>
      <c r="H151" s="102" t="s">
        <v>322</v>
      </c>
      <c r="I151" s="161">
        <v>0</v>
      </c>
      <c r="J151" s="118">
        <v>80000</v>
      </c>
    </row>
    <row r="152" spans="1:10" s="15" customFormat="1" ht="30">
      <c r="A152" s="92">
        <v>199</v>
      </c>
      <c r="B152" s="10" t="s">
        <v>109</v>
      </c>
      <c r="C152" s="76" t="s">
        <v>110</v>
      </c>
      <c r="D152" s="82" t="s">
        <v>111</v>
      </c>
      <c r="E152" s="83">
        <v>800000</v>
      </c>
      <c r="F152" s="83">
        <v>0</v>
      </c>
      <c r="G152" s="103">
        <v>25</v>
      </c>
      <c r="H152" s="103" t="s">
        <v>322</v>
      </c>
      <c r="I152" s="162">
        <v>800000</v>
      </c>
      <c r="J152" s="119">
        <v>0</v>
      </c>
    </row>
    <row r="153" spans="1:10" s="12" customFormat="1" ht="30">
      <c r="A153" s="92">
        <v>200</v>
      </c>
      <c r="B153" s="10" t="s">
        <v>299</v>
      </c>
      <c r="C153" s="76" t="s">
        <v>300</v>
      </c>
      <c r="D153" s="38" t="s">
        <v>301</v>
      </c>
      <c r="E153" s="77">
        <v>0</v>
      </c>
      <c r="F153" s="77">
        <v>171500</v>
      </c>
      <c r="G153" s="103">
        <v>17</v>
      </c>
      <c r="H153" s="103" t="s">
        <v>321</v>
      </c>
      <c r="I153" s="162">
        <v>0</v>
      </c>
      <c r="J153" s="119">
        <v>80000</v>
      </c>
    </row>
    <row r="154" spans="1:10" s="15" customFormat="1" ht="71.25">
      <c r="A154" s="92">
        <v>201</v>
      </c>
      <c r="B154" s="10" t="s">
        <v>306</v>
      </c>
      <c r="C154" s="76" t="s">
        <v>307</v>
      </c>
      <c r="D154" s="140" t="s">
        <v>308</v>
      </c>
      <c r="E154" s="83">
        <v>0</v>
      </c>
      <c r="F154" s="83">
        <v>122150</v>
      </c>
      <c r="G154" s="103">
        <v>21</v>
      </c>
      <c r="H154" s="103" t="s">
        <v>322</v>
      </c>
      <c r="I154" s="162">
        <v>0</v>
      </c>
      <c r="J154" s="119">
        <v>100000</v>
      </c>
    </row>
    <row r="155" spans="1:10" s="15" customFormat="1" ht="30">
      <c r="A155" s="92">
        <v>203</v>
      </c>
      <c r="B155" s="10" t="s">
        <v>234</v>
      </c>
      <c r="C155" s="76" t="s">
        <v>233</v>
      </c>
      <c r="D155" s="82" t="s">
        <v>235</v>
      </c>
      <c r="E155" s="83">
        <v>0</v>
      </c>
      <c r="F155" s="83">
        <v>64000</v>
      </c>
      <c r="G155" s="103">
        <v>20</v>
      </c>
      <c r="H155" s="103" t="s">
        <v>322</v>
      </c>
      <c r="I155" s="162">
        <v>0</v>
      </c>
      <c r="J155" s="119">
        <v>30000</v>
      </c>
    </row>
    <row r="156" spans="1:10" s="15" customFormat="1" ht="30">
      <c r="A156" s="92">
        <v>204</v>
      </c>
      <c r="B156" s="10" t="s">
        <v>115</v>
      </c>
      <c r="C156" s="76" t="s">
        <v>139</v>
      </c>
      <c r="D156" s="38" t="s">
        <v>177</v>
      </c>
      <c r="E156" s="77">
        <v>0</v>
      </c>
      <c r="F156" s="77">
        <v>170000</v>
      </c>
      <c r="G156" s="103">
        <v>17</v>
      </c>
      <c r="H156" s="103" t="s">
        <v>321</v>
      </c>
      <c r="I156" s="162">
        <v>0</v>
      </c>
      <c r="J156" s="119">
        <v>80000</v>
      </c>
    </row>
    <row r="157" spans="1:10" s="15" customFormat="1" ht="45">
      <c r="A157" s="92">
        <v>205</v>
      </c>
      <c r="B157" s="78" t="s">
        <v>252</v>
      </c>
      <c r="C157" s="79" t="s">
        <v>313</v>
      </c>
      <c r="D157" s="80" t="s">
        <v>251</v>
      </c>
      <c r="E157" s="81">
        <v>0</v>
      </c>
      <c r="F157" s="81">
        <v>460800</v>
      </c>
      <c r="G157" s="103">
        <v>19</v>
      </c>
      <c r="H157" s="103" t="s">
        <v>322</v>
      </c>
      <c r="I157" s="162">
        <v>0</v>
      </c>
      <c r="J157" s="119">
        <v>250000</v>
      </c>
    </row>
    <row r="158" spans="1:10" s="11" customFormat="1" ht="30">
      <c r="A158" s="92">
        <v>206</v>
      </c>
      <c r="B158" s="78" t="s">
        <v>29</v>
      </c>
      <c r="C158" s="79" t="s">
        <v>142</v>
      </c>
      <c r="D158" s="80" t="s">
        <v>191</v>
      </c>
      <c r="E158" s="81">
        <v>0</v>
      </c>
      <c r="F158" s="81">
        <v>180000</v>
      </c>
      <c r="G158" s="103">
        <v>20</v>
      </c>
      <c r="H158" s="103" t="s">
        <v>322</v>
      </c>
      <c r="I158" s="162">
        <v>0</v>
      </c>
      <c r="J158" s="119">
        <v>80000</v>
      </c>
    </row>
    <row r="159" spans="1:10" s="11" customFormat="1" ht="30">
      <c r="A159" s="92">
        <v>207</v>
      </c>
      <c r="B159" s="78" t="s">
        <v>29</v>
      </c>
      <c r="C159" s="79" t="s">
        <v>142</v>
      </c>
      <c r="D159" s="80" t="s">
        <v>192</v>
      </c>
      <c r="E159" s="81">
        <v>0</v>
      </c>
      <c r="F159" s="81">
        <v>2377540</v>
      </c>
      <c r="G159" s="103">
        <v>20</v>
      </c>
      <c r="H159" s="103" t="s">
        <v>322</v>
      </c>
      <c r="I159" s="162">
        <v>0</v>
      </c>
      <c r="J159" s="119">
        <v>800000</v>
      </c>
    </row>
    <row r="160" spans="1:10" s="11" customFormat="1" ht="30">
      <c r="A160" s="92">
        <v>208</v>
      </c>
      <c r="B160" s="78" t="s">
        <v>76</v>
      </c>
      <c r="C160" s="79" t="s">
        <v>159</v>
      </c>
      <c r="D160" s="80" t="s">
        <v>221</v>
      </c>
      <c r="E160" s="81">
        <v>0</v>
      </c>
      <c r="F160" s="81">
        <v>50000</v>
      </c>
      <c r="G160" s="103">
        <v>17</v>
      </c>
      <c r="H160" s="103" t="s">
        <v>321</v>
      </c>
      <c r="I160" s="162">
        <v>0</v>
      </c>
      <c r="J160" s="119">
        <v>50000</v>
      </c>
    </row>
    <row r="161" spans="1:10" s="11" customFormat="1" ht="30">
      <c r="A161" s="94">
        <v>209</v>
      </c>
      <c r="B161" s="137" t="s">
        <v>76</v>
      </c>
      <c r="C161" s="141" t="s">
        <v>159</v>
      </c>
      <c r="D161" s="142" t="s">
        <v>222</v>
      </c>
      <c r="E161" s="143">
        <v>0</v>
      </c>
      <c r="F161" s="143">
        <v>100000</v>
      </c>
      <c r="G161" s="103">
        <v>18</v>
      </c>
      <c r="H161" s="103" t="s">
        <v>322</v>
      </c>
      <c r="I161" s="162">
        <v>0</v>
      </c>
      <c r="J161" s="119">
        <v>100000</v>
      </c>
    </row>
    <row r="162" spans="1:10" s="11" customFormat="1" ht="30">
      <c r="A162" s="94">
        <v>210</v>
      </c>
      <c r="B162" s="137" t="s">
        <v>76</v>
      </c>
      <c r="C162" s="141" t="s">
        <v>159</v>
      </c>
      <c r="D162" s="142" t="s">
        <v>223</v>
      </c>
      <c r="E162" s="143">
        <v>0</v>
      </c>
      <c r="F162" s="143">
        <v>50000</v>
      </c>
      <c r="G162" s="103">
        <v>18</v>
      </c>
      <c r="H162" s="103" t="s">
        <v>322</v>
      </c>
      <c r="I162" s="162">
        <v>0</v>
      </c>
      <c r="J162" s="119">
        <v>25000</v>
      </c>
    </row>
    <row r="163" spans="1:10" s="11" customFormat="1" ht="30">
      <c r="A163" s="94">
        <v>211</v>
      </c>
      <c r="B163" s="137" t="s">
        <v>76</v>
      </c>
      <c r="C163" s="141" t="s">
        <v>159</v>
      </c>
      <c r="D163" s="142" t="s">
        <v>224</v>
      </c>
      <c r="E163" s="143">
        <v>640000</v>
      </c>
      <c r="F163" s="143">
        <v>0</v>
      </c>
      <c r="G163" s="103">
        <v>25</v>
      </c>
      <c r="H163" s="103" t="s">
        <v>322</v>
      </c>
      <c r="I163" s="162">
        <v>640000</v>
      </c>
      <c r="J163" s="119">
        <v>0</v>
      </c>
    </row>
    <row r="164" spans="1:10" s="11" customFormat="1" ht="42.75">
      <c r="A164" s="94">
        <v>212</v>
      </c>
      <c r="B164" s="137" t="s">
        <v>255</v>
      </c>
      <c r="C164" s="141" t="s">
        <v>254</v>
      </c>
      <c r="D164" s="142" t="s">
        <v>253</v>
      </c>
      <c r="E164" s="143">
        <v>0</v>
      </c>
      <c r="F164" s="143">
        <v>65000</v>
      </c>
      <c r="G164" s="103">
        <v>20</v>
      </c>
      <c r="H164" s="103" t="s">
        <v>322</v>
      </c>
      <c r="I164" s="162">
        <v>0</v>
      </c>
      <c r="J164" s="119">
        <v>65000</v>
      </c>
    </row>
    <row r="165" spans="1:10" s="12" customFormat="1" ht="15">
      <c r="A165" s="92"/>
      <c r="B165" s="9"/>
      <c r="C165" s="39" t="s">
        <v>38</v>
      </c>
      <c r="D165" s="40"/>
      <c r="E165" s="54">
        <f>SUM(E141:E164)</f>
        <v>1440000</v>
      </c>
      <c r="F165" s="54">
        <f>SUM(F141:F164)</f>
        <v>4950990</v>
      </c>
      <c r="G165" s="103"/>
      <c r="H165" s="103"/>
      <c r="I165" s="163">
        <f>SUM(I141:I164)</f>
        <v>1440000</v>
      </c>
      <c r="J165" s="121">
        <f>SUM(J141:J164)</f>
        <v>2576000</v>
      </c>
    </row>
    <row r="166" spans="1:10" s="12" customFormat="1" ht="36.75" customHeight="1" thickBot="1">
      <c r="A166" s="97"/>
      <c r="B166" s="30"/>
      <c r="C166" s="44" t="s">
        <v>24</v>
      </c>
      <c r="D166" s="48"/>
      <c r="E166" s="90">
        <f>SUM(+E134+E165+E139+E129+E124+E114+E106+E47+E44+E39)</f>
        <v>4700391</v>
      </c>
      <c r="F166" s="69">
        <f>SUM(F165+F139+F134+F129+F124+F114+F106+F47+F44+F39)</f>
        <v>24415477</v>
      </c>
      <c r="G166" s="104"/>
      <c r="H166" s="104"/>
      <c r="I166" s="165">
        <f>SUM(I165+I124+I47+I39)</f>
        <v>4630006</v>
      </c>
      <c r="J166" s="120">
        <f>SUM(J165+J139+J134+J129+J124+J114+J106+J47+J44+J39)</f>
        <v>14800000</v>
      </c>
    </row>
    <row r="167" spans="1:8" s="12" customFormat="1" ht="28.5" customHeight="1" thickTop="1">
      <c r="A167" s="91"/>
      <c r="B167" s="70"/>
      <c r="C167" s="71"/>
      <c r="D167" s="72"/>
      <c r="E167" s="73"/>
      <c r="F167" s="73"/>
      <c r="G167" s="105"/>
      <c r="H167" s="105"/>
    </row>
    <row r="168" spans="1:8" s="23" customFormat="1" ht="36.75" customHeight="1">
      <c r="A168" s="182" t="s">
        <v>68</v>
      </c>
      <c r="B168" s="183"/>
      <c r="C168" s="184"/>
      <c r="D168" s="65"/>
      <c r="E168" s="62"/>
      <c r="F168" s="62"/>
      <c r="G168" s="106"/>
      <c r="H168" s="106"/>
    </row>
    <row r="169" spans="1:10" s="12" customFormat="1" ht="30">
      <c r="A169" s="94">
        <v>214</v>
      </c>
      <c r="B169" s="9" t="s">
        <v>286</v>
      </c>
      <c r="C169" s="46" t="s">
        <v>285</v>
      </c>
      <c r="D169" s="47" t="s">
        <v>287</v>
      </c>
      <c r="E169" s="58">
        <v>1553313</v>
      </c>
      <c r="F169" s="58">
        <v>0</v>
      </c>
      <c r="G169" s="103">
        <v>25</v>
      </c>
      <c r="H169" s="103" t="s">
        <v>322</v>
      </c>
      <c r="I169" s="162">
        <v>1553313</v>
      </c>
      <c r="J169" s="119">
        <v>0</v>
      </c>
    </row>
    <row r="170" spans="1:10" s="12" customFormat="1" ht="30">
      <c r="A170" s="94">
        <v>215</v>
      </c>
      <c r="B170" s="9" t="s">
        <v>311</v>
      </c>
      <c r="C170" s="46" t="s">
        <v>309</v>
      </c>
      <c r="D170" s="47" t="s">
        <v>310</v>
      </c>
      <c r="E170" s="58">
        <v>666441</v>
      </c>
      <c r="F170" s="58">
        <v>0</v>
      </c>
      <c r="G170" s="103">
        <v>25</v>
      </c>
      <c r="H170" s="103" t="s">
        <v>322</v>
      </c>
      <c r="I170" s="162">
        <v>666441</v>
      </c>
      <c r="J170" s="119">
        <v>0</v>
      </c>
    </row>
    <row r="171" spans="1:10" s="12" customFormat="1" ht="15.75" thickBot="1">
      <c r="A171" s="95"/>
      <c r="B171" s="30"/>
      <c r="C171" s="145" t="s">
        <v>38</v>
      </c>
      <c r="D171" s="146"/>
      <c r="E171" s="147">
        <f>SUM(E169:E170)</f>
        <v>2219754</v>
      </c>
      <c r="F171" s="148">
        <f>SUM(F169:F170)</f>
        <v>0</v>
      </c>
      <c r="G171" s="149"/>
      <c r="H171" s="149"/>
      <c r="I171" s="166">
        <f>SUM(I169:I170)</f>
        <v>2219754</v>
      </c>
      <c r="J171" s="150">
        <f>SUM(J169:J170)</f>
        <v>0</v>
      </c>
    </row>
    <row r="172" spans="1:10" s="23" customFormat="1" ht="36.75" customHeight="1" thickBot="1" thickTop="1">
      <c r="A172" s="151"/>
      <c r="B172" s="152"/>
      <c r="C172" s="153" t="s">
        <v>326</v>
      </c>
      <c r="D172" s="154"/>
      <c r="E172" s="155">
        <f>SUM(E171+E166)</f>
        <v>6920145</v>
      </c>
      <c r="F172" s="156">
        <f>SUM(F171+F166)</f>
        <v>24415477</v>
      </c>
      <c r="G172" s="157"/>
      <c r="H172" s="157"/>
      <c r="I172" s="167">
        <f>SUM(I171+I166)</f>
        <v>6849760</v>
      </c>
      <c r="J172" s="158">
        <f>SUM(+J166)</f>
        <v>14800000</v>
      </c>
    </row>
    <row r="173" spans="1:8" s="23" customFormat="1" ht="21.75" customHeight="1" thickTop="1">
      <c r="A173" s="98"/>
      <c r="B173" s="22"/>
      <c r="C173" s="63"/>
      <c r="D173" s="65"/>
      <c r="E173" s="2"/>
      <c r="F173" s="2"/>
      <c r="G173" s="108"/>
      <c r="H173" s="107"/>
    </row>
    <row r="174" spans="1:8" s="23" customFormat="1" ht="14.25" hidden="1">
      <c r="A174" s="25"/>
      <c r="B174" s="22"/>
      <c r="C174" s="63"/>
      <c r="D174" s="65"/>
      <c r="E174" s="2"/>
      <c r="F174" s="2"/>
      <c r="G174" s="108"/>
      <c r="H174" s="107"/>
    </row>
    <row r="175" spans="1:8" s="23" customFormat="1" ht="15.75" customHeight="1">
      <c r="A175" s="25"/>
      <c r="B175" s="22"/>
      <c r="C175" s="63"/>
      <c r="D175" s="122"/>
      <c r="E175" s="2"/>
      <c r="F175" s="2"/>
      <c r="G175" s="108"/>
      <c r="H175" s="107"/>
    </row>
    <row r="176" spans="1:8" s="23" customFormat="1" ht="15.75" customHeight="1">
      <c r="A176" s="25"/>
      <c r="B176" s="177"/>
      <c r="C176" s="177"/>
      <c r="D176" s="65"/>
      <c r="F176" s="2"/>
      <c r="G176" s="108"/>
      <c r="H176" s="107"/>
    </row>
    <row r="177" spans="1:8" s="23" customFormat="1" ht="14.25">
      <c r="A177" s="25"/>
      <c r="B177" s="22"/>
      <c r="C177" s="63"/>
      <c r="D177" s="65"/>
      <c r="E177" s="2"/>
      <c r="F177" s="2"/>
      <c r="G177" s="108"/>
      <c r="H177" s="107"/>
    </row>
    <row r="178" spans="1:8" s="23" customFormat="1" ht="14.25">
      <c r="A178" s="25"/>
      <c r="B178" s="22"/>
      <c r="C178" s="63"/>
      <c r="D178" s="65"/>
      <c r="E178" s="2"/>
      <c r="F178" s="2"/>
      <c r="G178" s="108"/>
      <c r="H178" s="107"/>
    </row>
    <row r="179" spans="1:8" s="23" customFormat="1" ht="14.25">
      <c r="A179" s="25"/>
      <c r="B179" s="22"/>
      <c r="C179" s="63"/>
      <c r="D179" s="65"/>
      <c r="E179" s="2"/>
      <c r="F179" s="2"/>
      <c r="G179" s="108"/>
      <c r="H179" s="107"/>
    </row>
    <row r="180" spans="1:8" s="23" customFormat="1" ht="14.25">
      <c r="A180" s="25"/>
      <c r="B180" s="22"/>
      <c r="C180" s="63"/>
      <c r="D180" s="65"/>
      <c r="E180" s="2"/>
      <c r="F180" s="2"/>
      <c r="G180" s="108"/>
      <c r="H180" s="107"/>
    </row>
    <row r="181" spans="1:8" s="23" customFormat="1" ht="14.25">
      <c r="A181" s="25"/>
      <c r="B181" s="22"/>
      <c r="C181" s="63"/>
      <c r="D181" s="65"/>
      <c r="E181" s="2"/>
      <c r="F181" s="2"/>
      <c r="G181" s="108"/>
      <c r="H181" s="107"/>
    </row>
    <row r="182" spans="1:8" s="23" customFormat="1" ht="14.25">
      <c r="A182" s="25"/>
      <c r="B182" s="22"/>
      <c r="C182" s="63"/>
      <c r="D182" s="65"/>
      <c r="E182" s="2"/>
      <c r="F182" s="2"/>
      <c r="G182" s="108"/>
      <c r="H182" s="107"/>
    </row>
    <row r="183" spans="1:8" s="23" customFormat="1" ht="14.25">
      <c r="A183" s="25"/>
      <c r="B183" s="22"/>
      <c r="C183" s="63"/>
      <c r="D183" s="65"/>
      <c r="E183" s="2"/>
      <c r="F183" s="2"/>
      <c r="G183" s="108"/>
      <c r="H183" s="107"/>
    </row>
    <row r="184" spans="1:8" s="23" customFormat="1" ht="14.25">
      <c r="A184" s="25"/>
      <c r="B184" s="22"/>
      <c r="C184" s="63"/>
      <c r="D184" s="65"/>
      <c r="E184" s="2"/>
      <c r="F184" s="2"/>
      <c r="G184" s="108"/>
      <c r="H184" s="107"/>
    </row>
    <row r="185" spans="1:8" s="23" customFormat="1" ht="14.25">
      <c r="A185" s="25"/>
      <c r="B185" s="22"/>
      <c r="C185" s="63"/>
      <c r="D185" s="65"/>
      <c r="E185" s="2"/>
      <c r="F185" s="2"/>
      <c r="G185" s="108"/>
      <c r="H185" s="107"/>
    </row>
    <row r="186" spans="1:8" s="23" customFormat="1" ht="14.25">
      <c r="A186" s="25"/>
      <c r="B186" s="22"/>
      <c r="C186" s="63"/>
      <c r="D186" s="65"/>
      <c r="E186" s="2"/>
      <c r="F186" s="2"/>
      <c r="G186" s="108"/>
      <c r="H186" s="107"/>
    </row>
    <row r="187" spans="1:8" s="23" customFormat="1" ht="14.25">
      <c r="A187" s="25"/>
      <c r="B187" s="22"/>
      <c r="C187" s="63"/>
      <c r="D187" s="65"/>
      <c r="E187" s="2"/>
      <c r="F187" s="2"/>
      <c r="G187" s="108"/>
      <c r="H187" s="107"/>
    </row>
    <row r="188" spans="1:8" s="23" customFormat="1" ht="14.25">
      <c r="A188" s="25"/>
      <c r="B188" s="22"/>
      <c r="C188" s="63"/>
      <c r="D188" s="65"/>
      <c r="E188" s="2"/>
      <c r="F188" s="2"/>
      <c r="G188" s="108"/>
      <c r="H188" s="107"/>
    </row>
    <row r="189" spans="1:8" s="23" customFormat="1" ht="14.25">
      <c r="A189" s="25"/>
      <c r="B189" s="22"/>
      <c r="C189" s="63"/>
      <c r="D189" s="65"/>
      <c r="E189" s="2"/>
      <c r="F189" s="2"/>
      <c r="G189" s="108"/>
      <c r="H189" s="107"/>
    </row>
    <row r="190" spans="1:8" s="23" customFormat="1" ht="14.25">
      <c r="A190" s="25"/>
      <c r="B190" s="22"/>
      <c r="C190" s="63"/>
      <c r="D190" s="65"/>
      <c r="E190" s="2"/>
      <c r="F190" s="2"/>
      <c r="G190" s="108"/>
      <c r="H190" s="107"/>
    </row>
    <row r="191" spans="1:8" s="23" customFormat="1" ht="14.25">
      <c r="A191" s="25"/>
      <c r="B191" s="22"/>
      <c r="C191" s="63"/>
      <c r="D191" s="65"/>
      <c r="E191" s="2"/>
      <c r="F191" s="2"/>
      <c r="G191" s="108"/>
      <c r="H191" s="107"/>
    </row>
    <row r="192" spans="1:8" s="23" customFormat="1" ht="14.25">
      <c r="A192" s="25"/>
      <c r="B192" s="22"/>
      <c r="C192" s="63"/>
      <c r="D192" s="65"/>
      <c r="E192" s="2"/>
      <c r="F192" s="2"/>
      <c r="G192" s="108"/>
      <c r="H192" s="107"/>
    </row>
    <row r="193" spans="1:8" s="23" customFormat="1" ht="14.25">
      <c r="A193" s="25"/>
      <c r="B193" s="22"/>
      <c r="C193" s="63"/>
      <c r="D193" s="65"/>
      <c r="E193" s="2"/>
      <c r="F193" s="2"/>
      <c r="G193" s="108"/>
      <c r="H193" s="107"/>
    </row>
    <row r="194" spans="1:8" s="23" customFormat="1" ht="14.25">
      <c r="A194" s="25"/>
      <c r="B194" s="22"/>
      <c r="C194" s="63"/>
      <c r="D194" s="65"/>
      <c r="E194" s="2"/>
      <c r="F194" s="2"/>
      <c r="G194" s="108"/>
      <c r="H194" s="107"/>
    </row>
    <row r="195" spans="1:8" s="23" customFormat="1" ht="14.25">
      <c r="A195" s="25"/>
      <c r="B195" s="22"/>
      <c r="C195" s="63"/>
      <c r="D195" s="65"/>
      <c r="E195" s="2"/>
      <c r="F195" s="2"/>
      <c r="G195" s="108"/>
      <c r="H195" s="107"/>
    </row>
    <row r="196" spans="1:8" s="23" customFormat="1" ht="14.25">
      <c r="A196" s="25"/>
      <c r="B196" s="22"/>
      <c r="C196" s="63"/>
      <c r="D196" s="65"/>
      <c r="E196" s="2"/>
      <c r="F196" s="2"/>
      <c r="G196" s="108"/>
      <c r="H196" s="107"/>
    </row>
    <row r="197" spans="1:8" s="23" customFormat="1" ht="14.25">
      <c r="A197" s="25"/>
      <c r="B197" s="22"/>
      <c r="C197" s="63"/>
      <c r="D197" s="65"/>
      <c r="E197" s="2"/>
      <c r="F197" s="2"/>
      <c r="G197" s="108"/>
      <c r="H197" s="107"/>
    </row>
    <row r="198" spans="1:8" s="23" customFormat="1" ht="14.25">
      <c r="A198" s="25"/>
      <c r="B198" s="22"/>
      <c r="C198" s="63"/>
      <c r="D198" s="65"/>
      <c r="E198" s="2"/>
      <c r="F198" s="2"/>
      <c r="G198" s="108"/>
      <c r="H198" s="107"/>
    </row>
    <row r="199" spans="1:8" s="23" customFormat="1" ht="14.25">
      <c r="A199" s="25"/>
      <c r="B199" s="22"/>
      <c r="C199" s="63"/>
      <c r="D199" s="65"/>
      <c r="E199" s="2"/>
      <c r="F199" s="2"/>
      <c r="G199" s="108"/>
      <c r="H199" s="107"/>
    </row>
    <row r="200" spans="1:8" s="23" customFormat="1" ht="14.25">
      <c r="A200" s="25"/>
      <c r="B200" s="22"/>
      <c r="C200" s="63"/>
      <c r="D200" s="65"/>
      <c r="E200" s="2"/>
      <c r="F200" s="2"/>
      <c r="G200" s="108"/>
      <c r="H200" s="107"/>
    </row>
    <row r="201" spans="1:8" s="23" customFormat="1" ht="14.25">
      <c r="A201" s="25"/>
      <c r="B201" s="22"/>
      <c r="C201" s="63"/>
      <c r="D201" s="65"/>
      <c r="E201" s="2"/>
      <c r="F201" s="2"/>
      <c r="G201" s="108"/>
      <c r="H201" s="107"/>
    </row>
    <row r="202" spans="1:8" s="23" customFormat="1" ht="14.25">
      <c r="A202" s="25"/>
      <c r="B202" s="22"/>
      <c r="C202" s="63"/>
      <c r="D202" s="65"/>
      <c r="E202" s="2"/>
      <c r="F202" s="2"/>
      <c r="G202" s="108"/>
      <c r="H202" s="107"/>
    </row>
    <row r="203" spans="1:8" s="23" customFormat="1" ht="14.25">
      <c r="A203" s="25"/>
      <c r="B203" s="22"/>
      <c r="C203" s="63"/>
      <c r="D203" s="65"/>
      <c r="E203" s="2"/>
      <c r="F203" s="2"/>
      <c r="G203" s="108"/>
      <c r="H203" s="107"/>
    </row>
    <row r="204" spans="1:8" s="23" customFormat="1" ht="14.25">
      <c r="A204" s="25"/>
      <c r="B204" s="22"/>
      <c r="C204" s="63"/>
      <c r="D204" s="65"/>
      <c r="E204" s="2"/>
      <c r="F204" s="2"/>
      <c r="G204" s="108"/>
      <c r="H204" s="107"/>
    </row>
    <row r="205" spans="1:8" s="23" customFormat="1" ht="14.25">
      <c r="A205" s="25"/>
      <c r="B205" s="22"/>
      <c r="C205" s="63"/>
      <c r="D205" s="65"/>
      <c r="E205" s="2"/>
      <c r="F205" s="2"/>
      <c r="G205" s="108"/>
      <c r="H205" s="107"/>
    </row>
    <row r="206" spans="1:8" s="23" customFormat="1" ht="14.25">
      <c r="A206" s="25"/>
      <c r="B206" s="22"/>
      <c r="C206" s="63"/>
      <c r="D206" s="65"/>
      <c r="E206" s="2"/>
      <c r="F206" s="2"/>
      <c r="G206" s="108"/>
      <c r="H206" s="107"/>
    </row>
    <row r="207" spans="1:8" s="23" customFormat="1" ht="14.25">
      <c r="A207" s="25"/>
      <c r="B207" s="22"/>
      <c r="C207" s="63"/>
      <c r="D207" s="65"/>
      <c r="E207" s="2"/>
      <c r="F207" s="2"/>
      <c r="G207" s="108"/>
      <c r="H207" s="107"/>
    </row>
    <row r="208" spans="1:8" s="23" customFormat="1" ht="14.25">
      <c r="A208" s="25"/>
      <c r="B208" s="22"/>
      <c r="C208" s="63"/>
      <c r="D208" s="65"/>
      <c r="E208" s="2"/>
      <c r="F208" s="2"/>
      <c r="G208" s="108"/>
      <c r="H208" s="107"/>
    </row>
    <row r="209" spans="1:8" s="23" customFormat="1" ht="14.25">
      <c r="A209" s="25"/>
      <c r="B209" s="22"/>
      <c r="C209" s="63"/>
      <c r="D209" s="65"/>
      <c r="E209" s="2"/>
      <c r="F209" s="2"/>
      <c r="G209" s="108"/>
      <c r="H209" s="107"/>
    </row>
    <row r="210" spans="1:8" s="23" customFormat="1" ht="14.25">
      <c r="A210" s="25"/>
      <c r="B210" s="22"/>
      <c r="C210" s="63"/>
      <c r="D210" s="65"/>
      <c r="E210" s="2"/>
      <c r="F210" s="2"/>
      <c r="G210" s="108"/>
      <c r="H210" s="107"/>
    </row>
    <row r="211" spans="1:8" s="23" customFormat="1" ht="14.25">
      <c r="A211" s="25"/>
      <c r="B211" s="22"/>
      <c r="C211" s="63"/>
      <c r="D211" s="65"/>
      <c r="E211" s="2"/>
      <c r="F211" s="2"/>
      <c r="G211" s="108"/>
      <c r="H211" s="107"/>
    </row>
    <row r="212" spans="1:8" s="23" customFormat="1" ht="14.25">
      <c r="A212" s="25"/>
      <c r="B212" s="22"/>
      <c r="C212" s="63"/>
      <c r="D212" s="65"/>
      <c r="E212" s="2"/>
      <c r="F212" s="2"/>
      <c r="G212" s="108"/>
      <c r="H212" s="107"/>
    </row>
    <row r="213" spans="1:8" s="23" customFormat="1" ht="14.25">
      <c r="A213" s="25"/>
      <c r="B213" s="22"/>
      <c r="C213" s="63"/>
      <c r="D213" s="65"/>
      <c r="E213" s="2"/>
      <c r="F213" s="2"/>
      <c r="G213" s="108"/>
      <c r="H213" s="107"/>
    </row>
    <row r="214" spans="1:8" s="23" customFormat="1" ht="14.25">
      <c r="A214" s="25"/>
      <c r="B214" s="22"/>
      <c r="C214" s="63"/>
      <c r="D214" s="65"/>
      <c r="E214" s="2"/>
      <c r="F214" s="2"/>
      <c r="G214" s="108"/>
      <c r="H214" s="107"/>
    </row>
    <row r="215" spans="1:8" s="23" customFormat="1" ht="14.25">
      <c r="A215" s="25"/>
      <c r="B215" s="22"/>
      <c r="C215" s="63"/>
      <c r="D215" s="65"/>
      <c r="E215" s="2"/>
      <c r="F215" s="2"/>
      <c r="G215" s="108"/>
      <c r="H215" s="107"/>
    </row>
    <row r="216" spans="1:8" s="23" customFormat="1" ht="14.25">
      <c r="A216" s="25"/>
      <c r="B216" s="22"/>
      <c r="C216" s="63"/>
      <c r="D216" s="65"/>
      <c r="E216" s="2"/>
      <c r="F216" s="2"/>
      <c r="G216" s="108"/>
      <c r="H216" s="107"/>
    </row>
    <row r="217" spans="1:8" s="23" customFormat="1" ht="14.25">
      <c r="A217" s="25"/>
      <c r="B217" s="22"/>
      <c r="C217" s="63"/>
      <c r="D217" s="65"/>
      <c r="E217" s="2"/>
      <c r="F217" s="2"/>
      <c r="G217" s="108"/>
      <c r="H217" s="107"/>
    </row>
    <row r="218" spans="1:8" s="23" customFormat="1" ht="14.25">
      <c r="A218" s="25"/>
      <c r="B218" s="22"/>
      <c r="C218" s="63"/>
      <c r="D218" s="65"/>
      <c r="E218" s="2"/>
      <c r="F218" s="2"/>
      <c r="G218" s="108"/>
      <c r="H218" s="107"/>
    </row>
    <row r="219" spans="1:8" s="23" customFormat="1" ht="14.25">
      <c r="A219" s="25"/>
      <c r="B219" s="22"/>
      <c r="C219" s="63"/>
      <c r="D219" s="65"/>
      <c r="E219" s="2"/>
      <c r="F219" s="2"/>
      <c r="G219" s="108"/>
      <c r="H219" s="107"/>
    </row>
    <row r="220" spans="1:8" s="23" customFormat="1" ht="14.25">
      <c r="A220" s="25"/>
      <c r="B220" s="22"/>
      <c r="C220" s="63"/>
      <c r="D220" s="65"/>
      <c r="E220" s="2"/>
      <c r="F220" s="2"/>
      <c r="G220" s="108"/>
      <c r="H220" s="107"/>
    </row>
    <row r="221" spans="1:8" s="23" customFormat="1" ht="14.25">
      <c r="A221" s="25"/>
      <c r="B221" s="22"/>
      <c r="C221" s="63"/>
      <c r="D221" s="65"/>
      <c r="E221" s="2"/>
      <c r="F221" s="2"/>
      <c r="G221" s="108"/>
      <c r="H221" s="107"/>
    </row>
    <row r="222" spans="1:8" s="23" customFormat="1" ht="14.25">
      <c r="A222" s="25"/>
      <c r="B222" s="22"/>
      <c r="C222" s="63"/>
      <c r="D222" s="65"/>
      <c r="E222" s="2"/>
      <c r="F222" s="2"/>
      <c r="G222" s="108"/>
      <c r="H222" s="107"/>
    </row>
    <row r="223" spans="1:8" s="23" customFormat="1" ht="14.25">
      <c r="A223" s="25"/>
      <c r="B223" s="22"/>
      <c r="C223" s="63"/>
      <c r="D223" s="65"/>
      <c r="E223" s="2"/>
      <c r="F223" s="2"/>
      <c r="G223" s="108"/>
      <c r="H223" s="107"/>
    </row>
    <row r="224" spans="1:8" s="23" customFormat="1" ht="14.25">
      <c r="A224" s="25"/>
      <c r="B224" s="22"/>
      <c r="C224" s="63"/>
      <c r="D224" s="65"/>
      <c r="E224" s="2"/>
      <c r="F224" s="2"/>
      <c r="G224" s="108"/>
      <c r="H224" s="107"/>
    </row>
    <row r="225" spans="1:8" s="23" customFormat="1" ht="14.25">
      <c r="A225" s="25"/>
      <c r="B225" s="22"/>
      <c r="C225" s="63"/>
      <c r="D225" s="65"/>
      <c r="E225" s="2"/>
      <c r="F225" s="2"/>
      <c r="G225" s="108"/>
      <c r="H225" s="107"/>
    </row>
    <row r="226" spans="1:8" s="23" customFormat="1" ht="14.25">
      <c r="A226" s="25"/>
      <c r="B226" s="22"/>
      <c r="C226" s="63"/>
      <c r="D226" s="65"/>
      <c r="E226" s="2"/>
      <c r="F226" s="2"/>
      <c r="G226" s="108"/>
      <c r="H226" s="107"/>
    </row>
    <row r="227" spans="1:8" s="23" customFormat="1" ht="14.25">
      <c r="A227" s="25"/>
      <c r="B227" s="22"/>
      <c r="C227" s="63"/>
      <c r="D227" s="65"/>
      <c r="E227" s="2"/>
      <c r="F227" s="2"/>
      <c r="G227" s="108"/>
      <c r="H227" s="107"/>
    </row>
  </sheetData>
  <sheetProtection/>
  <mergeCells count="14">
    <mergeCell ref="H10:H11"/>
    <mergeCell ref="B5:J5"/>
    <mergeCell ref="B8:J8"/>
    <mergeCell ref="A2:J2"/>
    <mergeCell ref="B176:C176"/>
    <mergeCell ref="E10:F10"/>
    <mergeCell ref="G10:G11"/>
    <mergeCell ref="A168:C168"/>
    <mergeCell ref="B10:C10"/>
    <mergeCell ref="A1:J1"/>
    <mergeCell ref="D3:F3"/>
    <mergeCell ref="A10:A11"/>
    <mergeCell ref="D10:D11"/>
    <mergeCell ref="I10:J10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71" r:id="rId1"/>
  <headerFooter alignWithMargins="0">
    <oddFooter>&amp;CStránka &amp;P z &amp;N</oddFooter>
  </headerFooter>
  <rowBreaks count="1" manualBreakCount="1">
    <brk id="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Christovová Renáta Ing.</dc:creator>
  <cp:keywords/>
  <dc:description/>
  <cp:lastModifiedBy>Christovová Renáta Ing.</cp:lastModifiedBy>
  <cp:lastPrinted>2016-04-26T12:48:15Z</cp:lastPrinted>
  <dcterms:created xsi:type="dcterms:W3CDTF">2009-01-12T09:39:49Z</dcterms:created>
  <dcterms:modified xsi:type="dcterms:W3CDTF">2016-07-14T07:46:15Z</dcterms:modified>
  <cp:category/>
  <cp:version/>
  <cp:contentType/>
  <cp:contentStatus/>
</cp:coreProperties>
</file>